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7400" windowHeight="12660" activeTab="1"/>
  </bookViews>
  <sheets>
    <sheet name="barrel and pincussion" sheetId="1" r:id="rId1"/>
    <sheet name="test" sheetId="2" r:id="rId2"/>
  </sheets>
  <definedNames/>
  <calcPr fullCalcOnLoad="1"/>
</workbook>
</file>

<file path=xl/sharedStrings.xml><?xml version="1.0" encoding="utf-8"?>
<sst xmlns="http://schemas.openxmlformats.org/spreadsheetml/2006/main" count="47" uniqueCount="18">
  <si>
    <t>X</t>
  </si>
  <si>
    <t>Y</t>
  </si>
  <si>
    <t>r_dest</t>
  </si>
  <si>
    <t>r_src</t>
  </si>
  <si>
    <t>DEST</t>
  </si>
  <si>
    <t>SRC</t>
  </si>
  <si>
    <t>a =</t>
  </si>
  <si>
    <t>b =</t>
  </si>
  <si>
    <t>c =</t>
  </si>
  <si>
    <t>d = 1-a-b-c =</t>
  </si>
  <si>
    <t>angle (rad)</t>
  </si>
  <si>
    <t>d=</t>
  </si>
  <si>
    <t>e=</t>
  </si>
  <si>
    <t>distortion:</t>
  </si>
  <si>
    <t>offset:</t>
  </si>
  <si>
    <t>upper right</t>
  </si>
  <si>
    <t>upper left</t>
  </si>
  <si>
    <t>bottom right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</si>
</sst>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0" xfId="20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Upper right quarter of a picture in portrait mode</a:t>
            </a:r>
          </a:p>
        </c:rich>
      </c:tx>
      <c:layout>
        <c:manualLayout>
          <c:xMode val="factor"/>
          <c:yMode val="factor"/>
          <c:x val="0.098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035"/>
          <c:w val="0.85775"/>
          <c:h val="0.98025"/>
        </c:manualLayout>
      </c:layout>
      <c:scatterChart>
        <c:scatterStyle val="line"/>
        <c:varyColors val="0"/>
        <c:ser>
          <c:idx val="0"/>
          <c:order val="0"/>
          <c:tx>
            <c:strRef>
              <c:f>'barrel and pincussion'!$B$19</c:f>
              <c:strCache>
                <c:ptCount val="1"/>
                <c:pt idx="0">
                  <c:v>DEST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'barrel and pincussion'!$B$21:$B$160</c:f>
              <c:numCache/>
            </c:numRef>
          </c:xVal>
          <c:yVal>
            <c:numRef>
              <c:f>'barrel and pincussion'!$C$21:$C$160</c:f>
              <c:numCache/>
            </c:numRef>
          </c:yVal>
          <c:smooth val="0"/>
        </c:ser>
        <c:ser>
          <c:idx val="1"/>
          <c:order val="1"/>
          <c:tx>
            <c:strRef>
              <c:f>'barrel and pincussion'!$F$19</c:f>
              <c:strCache>
                <c:ptCount val="1"/>
                <c:pt idx="0">
                  <c:v>SRC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'barrel and pincussion'!$F$21:$F$160</c:f>
              <c:numCache/>
            </c:numRef>
          </c:xVal>
          <c:yVal>
            <c:numRef>
              <c:f>'barrel and pincussion'!$G$21:$G$160</c:f>
              <c:numCache/>
            </c:numRef>
          </c:yVal>
          <c:smooth val="0"/>
        </c:ser>
        <c:axId val="34192526"/>
        <c:axId val="39297279"/>
      </c:scatterChart>
      <c:valAx>
        <c:axId val="34192526"/>
        <c:scaling>
          <c:orientation val="minMax"/>
          <c:max val="1.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9297279"/>
        <c:crosses val="autoZero"/>
        <c:crossBetween val="midCat"/>
        <c:dispUnits/>
        <c:majorUnit val="0.25"/>
        <c:minorUnit val="0.05"/>
      </c:valAx>
      <c:valAx>
        <c:axId val="39297279"/>
        <c:scaling>
          <c:orientation val="minMax"/>
          <c:max val="1.7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4192526"/>
        <c:crossesAt val="0"/>
        <c:crossBetween val="midCat"/>
        <c:dispUnits/>
        <c:majorUnit val="0.25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1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858"/>
          <c:h val="0.97725"/>
        </c:manualLayout>
      </c:layout>
      <c:scatterChart>
        <c:scatterStyle val="line"/>
        <c:varyColors val="0"/>
        <c:ser>
          <c:idx val="0"/>
          <c:order val="0"/>
          <c:tx>
            <c:strRef>
              <c:f>test!$B$21</c:f>
              <c:strCache>
                <c:ptCount val="1"/>
                <c:pt idx="0">
                  <c:v>DEST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(test!$B$23:$B$162,test!$J$23:$J$162)</c:f>
              <c:numCache/>
            </c:numRef>
          </c:xVal>
          <c:yVal>
            <c:numRef>
              <c:f>(test!$C$23:$C$162,test!$K$23:$K$162)</c:f>
              <c:numCache/>
            </c:numRef>
          </c:yVal>
          <c:smooth val="0"/>
        </c:ser>
        <c:ser>
          <c:idx val="1"/>
          <c:order val="1"/>
          <c:tx>
            <c:strRef>
              <c:f>test!$F$21</c:f>
              <c:strCache>
                <c:ptCount val="1"/>
                <c:pt idx="0">
                  <c:v>SRC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(test!$F$23:$F$163,test!$L$23:$L$163,test!$Q$23:$Q$163)</c:f>
              <c:numCache/>
            </c:numRef>
          </c:xVal>
          <c:yVal>
            <c:numRef>
              <c:f>(test!$G$23:$G$163,test!$M$23:$M$163,test!$R$23:$R$163)</c:f>
              <c:numCache/>
            </c:numRef>
          </c:yVal>
          <c:smooth val="0"/>
        </c:ser>
        <c:axId val="18131192"/>
        <c:axId val="28963001"/>
      </c:scatterChart>
      <c:valAx>
        <c:axId val="18131192"/>
        <c:scaling>
          <c:orientation val="minMax"/>
          <c:max val="1.2"/>
          <c:min val="-1.2"/>
        </c:scaling>
        <c:axPos val="b"/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crossBetween val="midCat"/>
        <c:dispUnits/>
        <c:majorUnit val="0.25"/>
        <c:minorUnit val="0.05"/>
      </c:valAx>
      <c:valAx>
        <c:axId val="28963001"/>
        <c:scaling>
          <c:orientation val="minMax"/>
          <c:max val="1.7"/>
          <c:min val="-1.7"/>
        </c:scaling>
        <c:axPos val="l"/>
        <c:delete val="0"/>
        <c:numFmt formatCode="General" sourceLinked="1"/>
        <c:majorTickMark val="out"/>
        <c:minorTickMark val="none"/>
        <c:tickLblPos val="nextTo"/>
        <c:crossAx val="18131192"/>
        <c:crossesAt val="0"/>
        <c:crossBetween val="midCat"/>
        <c:dispUnits/>
        <c:majorUnit val="0.25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10</xdr:row>
      <xdr:rowOff>66675</xdr:rowOff>
    </xdr:from>
    <xdr:to>
      <xdr:col>15</xdr:col>
      <xdr:colOff>447675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3638550" y="1685925"/>
        <a:ext cx="45529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209550</xdr:colOff>
      <xdr:row>0</xdr:row>
      <xdr:rowOff>123825</xdr:rowOff>
    </xdr:from>
    <xdr:ext cx="4695825" cy="1333500"/>
    <xdr:sp>
      <xdr:nvSpPr>
        <xdr:cNvPr id="2" name="TextBox 18"/>
        <xdr:cNvSpPr txBox="1">
          <a:spLocks noChangeArrowheads="1"/>
        </xdr:cNvSpPr>
      </xdr:nvSpPr>
      <xdr:spPr>
        <a:xfrm>
          <a:off x="3305175" y="123825"/>
          <a:ext cx="46958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Since the sliders can only take values from 0 to 100, I calculate the values for a, b, and c. from the values in cell C11 to C13. A, b, and c go from -0.25 to +0.25, a value of 0 corresponds to slidersetting of 50. When you manually enter your values in cells B11 to B13, you will disable the sliders.
BTW: a-0.02 b0.04 c-0.06 are the values for my russian Zenitar 2.8/16 mm fisheye
http://www.4pi.org/panoramas.html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41</xdr:row>
      <xdr:rowOff>0</xdr:rowOff>
    </xdr:from>
    <xdr:to>
      <xdr:col>12</xdr:col>
      <xdr:colOff>47625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1400175" y="6638925"/>
        <a:ext cx="45624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209550</xdr:colOff>
      <xdr:row>0</xdr:row>
      <xdr:rowOff>123825</xdr:rowOff>
    </xdr:from>
    <xdr:ext cx="4695825" cy="1333500"/>
    <xdr:sp>
      <xdr:nvSpPr>
        <xdr:cNvPr id="2" name="TextBox 5"/>
        <xdr:cNvSpPr txBox="1">
          <a:spLocks noChangeArrowheads="1"/>
        </xdr:cNvSpPr>
      </xdr:nvSpPr>
      <xdr:spPr>
        <a:xfrm>
          <a:off x="3305175" y="123825"/>
          <a:ext cx="46958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Since the sliders can only take values from 0 to 100, I calculate the values for a, b, and c. from the values in cell C11 to C13. A, b, and c go from -0.25 to +0.25, a value of 0 corresponds to slidersetting of 50. When you manually enter your values in cells B11 to B13, you will disable the sliders.
BTW: a-0.02 b0.04 c-0.06 are the values for my russian Zenitar 2.8/16 mm fisheye
http://www.4pi.org/panoramas.html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60"/>
  <sheetViews>
    <sheetView workbookViewId="0" topLeftCell="A11">
      <selection activeCell="C15" sqref="C15"/>
    </sheetView>
  </sheetViews>
  <sheetFormatPr defaultColWidth="9.140625" defaultRowHeight="12.75"/>
  <cols>
    <col min="1" max="1" width="12.140625" style="0" bestFit="1" customWidth="1"/>
    <col min="2" max="8" width="5.7109375" style="0" customWidth="1"/>
  </cols>
  <sheetData>
    <row r="1" ht="12.75">
      <c r="A1" s="5"/>
    </row>
    <row r="6" spans="8:10" ht="12.75">
      <c r="H6" s="1"/>
      <c r="J6" s="3"/>
    </row>
    <row r="7" spans="2:10" ht="12.75">
      <c r="B7">
        <v>1200</v>
      </c>
      <c r="C7">
        <f>B15/B7</f>
        <v>-0.0275</v>
      </c>
      <c r="H7" s="1"/>
      <c r="J7" s="3"/>
    </row>
    <row r="8" spans="2:10" ht="12.75">
      <c r="B8">
        <v>800</v>
      </c>
      <c r="C8">
        <f>B16/B8</f>
        <v>0.03</v>
      </c>
      <c r="H8" s="1"/>
      <c r="J8" s="3"/>
    </row>
    <row r="9" spans="8:10" ht="12.75">
      <c r="H9" s="1"/>
      <c r="J9" s="3"/>
    </row>
    <row r="10" spans="8:10" ht="12.75">
      <c r="H10" s="1"/>
      <c r="J10" s="3"/>
    </row>
    <row r="11" spans="1:10" ht="12.75">
      <c r="A11" s="2" t="s">
        <v>6</v>
      </c>
      <c r="B11" s="4">
        <f>(C11-50)/200</f>
        <v>-0.02</v>
      </c>
      <c r="C11" s="3">
        <v>46</v>
      </c>
      <c r="H11" s="1"/>
      <c r="J11" s="3"/>
    </row>
    <row r="12" spans="1:10" ht="12.75">
      <c r="A12" s="2" t="s">
        <v>7</v>
      </c>
      <c r="B12" s="4">
        <f>(C12-50)/200</f>
        <v>0.04</v>
      </c>
      <c r="C12" s="3">
        <v>58</v>
      </c>
      <c r="H12" s="1"/>
      <c r="J12" s="3"/>
    </row>
    <row r="13" spans="1:10" ht="12.75">
      <c r="A13" s="2" t="s">
        <v>8</v>
      </c>
      <c r="B13" s="4">
        <f>(C13-50)/200</f>
        <v>-0.055</v>
      </c>
      <c r="C13" s="3">
        <v>39</v>
      </c>
      <c r="H13" s="1"/>
      <c r="J13" s="3"/>
    </row>
    <row r="14" spans="1:10" ht="12.75">
      <c r="A14" s="2" t="s">
        <v>9</v>
      </c>
      <c r="B14" s="4">
        <f>1-B13-B12-B11</f>
        <v>1.035</v>
      </c>
      <c r="C14" s="3"/>
      <c r="H14" s="1"/>
      <c r="J14" s="3"/>
    </row>
    <row r="15" spans="1:10" ht="12.75">
      <c r="A15" s="2" t="s">
        <v>11</v>
      </c>
      <c r="B15">
        <f>50-C15</f>
        <v>-33</v>
      </c>
      <c r="C15">
        <v>83</v>
      </c>
      <c r="H15" s="1"/>
      <c r="J15" s="3"/>
    </row>
    <row r="16" spans="1:10" ht="12.75">
      <c r="A16" s="2" t="s">
        <v>12</v>
      </c>
      <c r="B16">
        <f>50-C16</f>
        <v>24</v>
      </c>
      <c r="C16">
        <v>26</v>
      </c>
      <c r="H16" s="1"/>
      <c r="J16" s="3"/>
    </row>
    <row r="17" spans="8:10" ht="12.75">
      <c r="H17" s="1"/>
      <c r="J17" s="3"/>
    </row>
    <row r="18" spans="8:10" ht="12.75">
      <c r="H18" s="1"/>
      <c r="J18" s="3"/>
    </row>
    <row r="19" spans="1:8" ht="12.75">
      <c r="A19" s="1"/>
      <c r="B19" s="7" t="s">
        <v>4</v>
      </c>
      <c r="C19" s="7"/>
      <c r="D19" s="7"/>
      <c r="E19" s="1"/>
      <c r="F19" s="7" t="s">
        <v>5</v>
      </c>
      <c r="G19" s="7"/>
      <c r="H19" s="7"/>
    </row>
    <row r="20" spans="1:8" ht="12.75">
      <c r="A20" s="1" t="s">
        <v>10</v>
      </c>
      <c r="B20" s="2" t="s">
        <v>0</v>
      </c>
      <c r="C20" s="2" t="s">
        <v>1</v>
      </c>
      <c r="D20" s="2" t="s">
        <v>2</v>
      </c>
      <c r="E20" s="2"/>
      <c r="F20" s="2" t="s">
        <v>0</v>
      </c>
      <c r="G20" s="2" t="s">
        <v>1</v>
      </c>
      <c r="H20" s="2" t="s">
        <v>3</v>
      </c>
    </row>
    <row r="21" spans="1:8" ht="12.75">
      <c r="A21" s="6">
        <f aca="true" t="shared" si="0" ref="A21:A36">ATAN(C21/B21)</f>
        <v>1.4056476493802699</v>
      </c>
      <c r="B21">
        <v>0.25</v>
      </c>
      <c r="C21">
        <v>1.5</v>
      </c>
      <c r="D21" s="6">
        <f>SQRT(B21^2+C21^2)</f>
        <v>1.5206906325745548</v>
      </c>
      <c r="E21" s="6"/>
      <c r="F21" s="6">
        <f aca="true" t="shared" si="1" ref="F21:F36">H21*COS(A21)+C$7</f>
        <v>0.21588251836295644</v>
      </c>
      <c r="G21" s="6">
        <f aca="true" t="shared" si="2" ref="G21:G36">H21*SIN(A21)+C$8</f>
        <v>1.4902951101777393</v>
      </c>
      <c r="H21" s="6">
        <f>($B$11*D21^3+$B$12*D21^2+$B$13*D21+$B$14)*D21</f>
        <v>1.4804380632278105</v>
      </c>
    </row>
    <row r="22" spans="1:8" ht="12.75">
      <c r="A22" s="6">
        <f t="shared" si="0"/>
        <v>1.39408747072486</v>
      </c>
      <c r="B22">
        <v>0.25</v>
      </c>
      <c r="C22">
        <v>1.4</v>
      </c>
      <c r="D22" s="6">
        <f aca="true" t="shared" si="3" ref="D22:D36">SQRT(B22^2+C22^2)</f>
        <v>1.4221462653327892</v>
      </c>
      <c r="E22" s="6"/>
      <c r="F22" s="6">
        <f t="shared" si="1"/>
        <v>0.21753903474349623</v>
      </c>
      <c r="G22" s="6">
        <f t="shared" si="2"/>
        <v>1.4022185945635794</v>
      </c>
      <c r="H22" s="6">
        <f aca="true" t="shared" si="4" ref="H22:H36">($B$11*D22^3+$B$12*D22^2+$B$13*D22+$B$14)*D22</f>
        <v>1.3939253924848594</v>
      </c>
    </row>
    <row r="23" spans="1:8" ht="12.75">
      <c r="A23" s="6">
        <f t="shared" si="0"/>
        <v>1.380808038876181</v>
      </c>
      <c r="B23">
        <v>0.25</v>
      </c>
      <c r="C23">
        <v>1.3</v>
      </c>
      <c r="D23" s="6">
        <f t="shared" si="3"/>
        <v>1.3238202294873727</v>
      </c>
      <c r="E23" s="6"/>
      <c r="F23" s="6">
        <f t="shared" si="1"/>
        <v>0.2189724970836654</v>
      </c>
      <c r="G23" s="6">
        <f t="shared" si="2"/>
        <v>1.3116569848350605</v>
      </c>
      <c r="H23" s="6">
        <f t="shared" si="4"/>
        <v>1.3051411106064954</v>
      </c>
    </row>
    <row r="24" spans="1:8" ht="12.75">
      <c r="A24" s="6">
        <f t="shared" si="0"/>
        <v>1.3654009376051293</v>
      </c>
      <c r="B24">
        <v>0.25</v>
      </c>
      <c r="C24">
        <v>1.2</v>
      </c>
      <c r="D24" s="6">
        <f t="shared" si="3"/>
        <v>1.2257650672131262</v>
      </c>
      <c r="E24" s="6"/>
      <c r="F24" s="6">
        <f t="shared" si="1"/>
        <v>0.22021217025838083</v>
      </c>
      <c r="G24" s="6">
        <f t="shared" si="2"/>
        <v>1.2190184172402283</v>
      </c>
      <c r="H24" s="6">
        <f t="shared" si="4"/>
        <v>1.2145477001050944</v>
      </c>
    </row>
    <row r="25" spans="1:8" ht="12.75">
      <c r="A25" s="6">
        <f t="shared" si="0"/>
        <v>1.3473197256542637</v>
      </c>
      <c r="B25">
        <v>0.25</v>
      </c>
      <c r="C25">
        <v>1.1</v>
      </c>
      <c r="D25" s="6">
        <f t="shared" si="3"/>
        <v>1.1280514172678477</v>
      </c>
      <c r="E25" s="6"/>
      <c r="F25" s="6">
        <f t="shared" si="1"/>
        <v>0.22128706587020022</v>
      </c>
      <c r="G25" s="6">
        <f t="shared" si="2"/>
        <v>1.1246630898288816</v>
      </c>
      <c r="H25" s="6">
        <f t="shared" si="4"/>
        <v>1.1225784090111557</v>
      </c>
    </row>
    <row r="26" spans="1:8" ht="12.75">
      <c r="A26" s="6">
        <f t="shared" si="0"/>
        <v>1.3258176636680326</v>
      </c>
      <c r="B26">
        <v>0.25</v>
      </c>
      <c r="C26">
        <v>1</v>
      </c>
      <c r="D26" s="6">
        <f t="shared" si="3"/>
        <v>1.0307764064044151</v>
      </c>
      <c r="E26" s="6"/>
      <c r="F26" s="6">
        <f t="shared" si="1"/>
        <v>0.22222582475291575</v>
      </c>
      <c r="G26" s="6">
        <f t="shared" si="2"/>
        <v>1.0289032990116633</v>
      </c>
      <c r="H26" s="6">
        <f t="shared" si="4"/>
        <v>1.0296459529007573</v>
      </c>
    </row>
    <row r="27" spans="1:8" ht="12.75">
      <c r="A27" s="6">
        <f t="shared" si="0"/>
        <v>1.2998494764564759</v>
      </c>
      <c r="B27">
        <v>0.25</v>
      </c>
      <c r="C27">
        <v>0.899999999999999</v>
      </c>
      <c r="D27" s="6">
        <f t="shared" si="3"/>
        <v>0.9340770846134693</v>
      </c>
      <c r="E27" s="6"/>
      <c r="F27" s="6">
        <f t="shared" si="1"/>
        <v>0.22305652880493845</v>
      </c>
      <c r="G27" s="6">
        <f t="shared" si="2"/>
        <v>0.9320035036977777</v>
      </c>
      <c r="H27" s="6">
        <f t="shared" si="4"/>
        <v>0.9361564478279508</v>
      </c>
    </row>
    <row r="28" spans="1:8" ht="12.75">
      <c r="A28" s="6">
        <f t="shared" si="0"/>
        <v>1.267911458419925</v>
      </c>
      <c r="B28">
        <v>0.25</v>
      </c>
      <c r="C28">
        <v>0.799999999999999</v>
      </c>
      <c r="D28" s="6">
        <f t="shared" si="3"/>
        <v>0.8381527307120096</v>
      </c>
      <c r="E28" s="6"/>
      <c r="F28" s="6">
        <f t="shared" si="1"/>
        <v>0.22380638848608383</v>
      </c>
      <c r="G28" s="6">
        <f t="shared" si="2"/>
        <v>0.8341804431554675</v>
      </c>
      <c r="H28" s="6">
        <f t="shared" si="4"/>
        <v>0.8425325430199373</v>
      </c>
    </row>
    <row r="29" spans="1:8" ht="12.75">
      <c r="A29" s="6">
        <f t="shared" si="0"/>
        <v>1.2277723863741927</v>
      </c>
      <c r="B29">
        <v>0.25</v>
      </c>
      <c r="C29">
        <v>0.699999999999999</v>
      </c>
      <c r="D29" s="6">
        <f t="shared" si="3"/>
        <v>0.7433034373659243</v>
      </c>
      <c r="E29" s="6"/>
      <c r="F29" s="6">
        <f t="shared" si="1"/>
        <v>0.22450120199049514</v>
      </c>
      <c r="G29" s="6">
        <f t="shared" si="2"/>
        <v>0.7356033655733853</v>
      </c>
      <c r="H29" s="6">
        <f t="shared" si="4"/>
        <v>0.7492534386395185</v>
      </c>
    </row>
    <row r="30" spans="1:8" ht="12.75">
      <c r="A30" s="6">
        <f t="shared" si="0"/>
        <v>1.1760052070951346</v>
      </c>
      <c r="B30">
        <v>0.25</v>
      </c>
      <c r="C30">
        <v>0.599999999999999</v>
      </c>
      <c r="D30" s="6">
        <f t="shared" si="3"/>
        <v>0.649999999999999</v>
      </c>
      <c r="E30" s="6"/>
      <c r="F30" s="6">
        <f t="shared" si="1"/>
        <v>0.22516437499999994</v>
      </c>
      <c r="G30" s="6">
        <f t="shared" si="2"/>
        <v>0.636394499999999</v>
      </c>
      <c r="H30" s="6">
        <f t="shared" si="4"/>
        <v>0.656927374999999</v>
      </c>
    </row>
    <row r="31" spans="1:8" ht="12.75">
      <c r="A31" s="6">
        <f t="shared" si="0"/>
        <v>1.1071487177940904</v>
      </c>
      <c r="B31">
        <v>0.25</v>
      </c>
      <c r="C31">
        <v>0.5</v>
      </c>
      <c r="D31" s="6">
        <f t="shared" si="3"/>
        <v>0.5590169943749475</v>
      </c>
      <c r="E31" s="6"/>
      <c r="F31" s="6">
        <f t="shared" si="1"/>
        <v>0.22581505227363366</v>
      </c>
      <c r="G31" s="6">
        <f t="shared" si="2"/>
        <v>0.5366301045472672</v>
      </c>
      <c r="H31" s="6">
        <f t="shared" si="4"/>
        <v>0.5664296766077574</v>
      </c>
    </row>
    <row r="32" spans="1:8" ht="12.75">
      <c r="A32" s="6">
        <f t="shared" si="0"/>
        <v>1.0121970114513341</v>
      </c>
      <c r="B32">
        <v>0.25</v>
      </c>
      <c r="C32">
        <v>0.4</v>
      </c>
      <c r="D32" s="6">
        <f t="shared" si="3"/>
        <v>0.47169905660283024</v>
      </c>
      <c r="E32" s="6"/>
      <c r="F32" s="6">
        <f t="shared" si="1"/>
        <v>0.22646437277124046</v>
      </c>
      <c r="G32" s="6">
        <f t="shared" si="2"/>
        <v>0.43634299643398466</v>
      </c>
      <c r="H32" s="6">
        <f t="shared" si="4"/>
        <v>0.4791790201876944</v>
      </c>
    </row>
    <row r="33" spans="1:8" ht="12.75">
      <c r="A33" s="6">
        <f t="shared" si="0"/>
        <v>0.8760580505981934</v>
      </c>
      <c r="B33">
        <v>0.25</v>
      </c>
      <c r="C33">
        <v>0.3</v>
      </c>
      <c r="D33" s="6">
        <f t="shared" si="3"/>
        <v>0.3905124837953327</v>
      </c>
      <c r="E33" s="6"/>
      <c r="F33" s="6">
        <f t="shared" si="1"/>
        <v>0.22710768757892022</v>
      </c>
      <c r="G33" s="6">
        <f t="shared" si="2"/>
        <v>0.3355292250947043</v>
      </c>
      <c r="H33" s="6">
        <f t="shared" si="4"/>
        <v>0.39770992187932086</v>
      </c>
    </row>
    <row r="34" spans="1:8" ht="12.75">
      <c r="A34" s="6">
        <f t="shared" si="0"/>
        <v>0.6747409422235527</v>
      </c>
      <c r="B34">
        <v>0.25</v>
      </c>
      <c r="C34">
        <v>0.2</v>
      </c>
      <c r="D34" s="6">
        <f t="shared" si="3"/>
        <v>0.32015621187164245</v>
      </c>
      <c r="E34" s="6"/>
      <c r="F34" s="6">
        <f t="shared" si="1"/>
        <v>0.22770877202818066</v>
      </c>
      <c r="G34" s="6">
        <f t="shared" si="2"/>
        <v>0.23416701762254452</v>
      </c>
      <c r="H34" s="6">
        <f t="shared" si="4"/>
        <v>0.3268266947558236</v>
      </c>
    </row>
    <row r="35" spans="1:8" ht="12.75">
      <c r="A35" s="6">
        <f t="shared" si="0"/>
        <v>0.3805063771123649</v>
      </c>
      <c r="B35">
        <v>0.25</v>
      </c>
      <c r="C35">
        <v>0.1</v>
      </c>
      <c r="D35" s="6">
        <f t="shared" si="3"/>
        <v>0.26925824035672524</v>
      </c>
      <c r="E35" s="6"/>
      <c r="F35" s="6">
        <f t="shared" si="1"/>
        <v>0.22817509308296577</v>
      </c>
      <c r="G35" s="6">
        <f t="shared" si="2"/>
        <v>0.1322700372331863</v>
      </c>
      <c r="H35" s="6">
        <f t="shared" si="4"/>
        <v>0.27537050266624513</v>
      </c>
    </row>
    <row r="36" spans="1:8" ht="12.75">
      <c r="A36" s="6">
        <f t="shared" si="0"/>
        <v>0</v>
      </c>
      <c r="B36">
        <v>0.25</v>
      </c>
      <c r="C36">
        <v>0</v>
      </c>
      <c r="D36" s="6">
        <f t="shared" si="3"/>
        <v>0.25</v>
      </c>
      <c r="E36" s="6"/>
      <c r="F36" s="6">
        <f t="shared" si="1"/>
        <v>0.228359375</v>
      </c>
      <c r="G36" s="6">
        <f t="shared" si="2"/>
        <v>0.03</v>
      </c>
      <c r="H36" s="6">
        <f t="shared" si="4"/>
        <v>0.255859375</v>
      </c>
    </row>
    <row r="37" spans="1:8" ht="12.75">
      <c r="A37" s="6"/>
      <c r="D37" s="6"/>
      <c r="E37" s="6"/>
      <c r="F37" s="6"/>
      <c r="G37" s="6"/>
      <c r="H37" s="6"/>
    </row>
    <row r="38" spans="1:8" ht="12.75">
      <c r="A38" s="6">
        <f aca="true" t="shared" si="5" ref="A38:A53">ATAN(C38/B38)</f>
        <v>1.2490457723982544</v>
      </c>
      <c r="B38">
        <v>0.5</v>
      </c>
      <c r="C38">
        <v>1.5</v>
      </c>
      <c r="D38" s="6">
        <f>SQRT(B38^2+C38^2)</f>
        <v>1.5811388300841898</v>
      </c>
      <c r="E38" s="6"/>
      <c r="F38" s="6">
        <f aca="true" t="shared" si="6" ref="F38:F53">H38*COS(A38)+C$7</f>
        <v>0.45699021142058005</v>
      </c>
      <c r="G38" s="6">
        <f aca="true" t="shared" si="7" ref="G38:G53">H38*SIN(A38)+C$8</f>
        <v>1.4834706342617403</v>
      </c>
      <c r="H38" s="6">
        <f aca="true" t="shared" si="8" ref="H38:H53">($B$11*D38^3+$B$12*D38^2+$B$13*D38+$B$14)*D38</f>
        <v>1.5320925721455554</v>
      </c>
    </row>
    <row r="39" spans="1:8" ht="12.75">
      <c r="A39" s="6">
        <f t="shared" si="5"/>
        <v>1.2277723863741932</v>
      </c>
      <c r="B39">
        <v>0.5</v>
      </c>
      <c r="C39">
        <v>1.4</v>
      </c>
      <c r="D39" s="6">
        <f aca="true" t="shared" si="9" ref="D39:D53">SQRT(B39^2+C39^2)</f>
        <v>1.4866068747318506</v>
      </c>
      <c r="E39" s="6"/>
      <c r="F39" s="6">
        <f t="shared" si="6"/>
        <v>0.46046429901330016</v>
      </c>
      <c r="G39" s="6">
        <f t="shared" si="7"/>
        <v>1.3963000372372405</v>
      </c>
      <c r="H39" s="6">
        <f t="shared" si="8"/>
        <v>1.4508221630737608</v>
      </c>
    </row>
    <row r="40" spans="1:8" ht="12.75">
      <c r="A40" s="6">
        <f t="shared" si="5"/>
        <v>1.2036224929766774</v>
      </c>
      <c r="B40">
        <v>0.5</v>
      </c>
      <c r="C40">
        <v>1.3</v>
      </c>
      <c r="D40" s="6">
        <f t="shared" si="9"/>
        <v>1.392838827718412</v>
      </c>
      <c r="E40" s="6"/>
      <c r="F40" s="6">
        <f t="shared" si="6"/>
        <v>0.4634758589800064</v>
      </c>
      <c r="G40" s="6">
        <f t="shared" si="7"/>
        <v>1.3065372333480167</v>
      </c>
      <c r="H40" s="6">
        <f t="shared" si="8"/>
        <v>1.3677004797195051</v>
      </c>
    </row>
    <row r="41" spans="1:8" ht="12.75">
      <c r="A41" s="6">
        <f t="shared" si="5"/>
        <v>1.176005207095135</v>
      </c>
      <c r="B41">
        <v>0.5</v>
      </c>
      <c r="C41">
        <v>1.2</v>
      </c>
      <c r="D41" s="6">
        <f t="shared" si="9"/>
        <v>1.3</v>
      </c>
      <c r="E41" s="6"/>
      <c r="F41" s="6">
        <f t="shared" si="6"/>
        <v>0.46608000000000005</v>
      </c>
      <c r="G41" s="6">
        <f t="shared" si="7"/>
        <v>1.214592</v>
      </c>
      <c r="H41" s="6">
        <f t="shared" si="8"/>
        <v>1.283308</v>
      </c>
    </row>
    <row r="42" spans="1:8" ht="12.75">
      <c r="A42" s="6">
        <f t="shared" si="5"/>
        <v>1.1441688336680205</v>
      </c>
      <c r="B42">
        <v>0.5</v>
      </c>
      <c r="C42">
        <v>1.1</v>
      </c>
      <c r="D42" s="6">
        <f t="shared" si="9"/>
        <v>1.2083045973594573</v>
      </c>
      <c r="E42" s="6"/>
      <c r="F42" s="6">
        <f t="shared" si="6"/>
        <v>0.4683303764511669</v>
      </c>
      <c r="G42" s="6">
        <f t="shared" si="7"/>
        <v>1.120826828192567</v>
      </c>
      <c r="H42" s="6">
        <f t="shared" si="8"/>
        <v>1.1982282467528305</v>
      </c>
    </row>
    <row r="43" spans="1:8" ht="12.75">
      <c r="A43" s="6">
        <f t="shared" si="5"/>
        <v>1.1071487177940904</v>
      </c>
      <c r="B43">
        <v>0.5</v>
      </c>
      <c r="C43">
        <v>1</v>
      </c>
      <c r="D43" s="6">
        <f t="shared" si="9"/>
        <v>1.118033988749895</v>
      </c>
      <c r="E43" s="6"/>
      <c r="F43" s="6">
        <f t="shared" si="6"/>
        <v>0.4702786404500043</v>
      </c>
      <c r="G43" s="6">
        <f t="shared" si="7"/>
        <v>1.0255572809000084</v>
      </c>
      <c r="H43" s="6">
        <f t="shared" si="8"/>
        <v>1.113066877793636</v>
      </c>
    </row>
    <row r="44" spans="1:8" ht="12.75">
      <c r="A44" s="6">
        <f t="shared" si="5"/>
        <v>1.0636978224025593</v>
      </c>
      <c r="B44">
        <v>0.5</v>
      </c>
      <c r="C44">
        <v>0.899999999999999</v>
      </c>
      <c r="D44" s="6">
        <f t="shared" si="9"/>
        <v>1.029563014098699</v>
      </c>
      <c r="E44" s="6"/>
      <c r="F44" s="6">
        <f t="shared" si="6"/>
        <v>0.4719736491628394</v>
      </c>
      <c r="G44" s="6">
        <f t="shared" si="7"/>
        <v>0.9290525684931102</v>
      </c>
      <c r="H44" s="6">
        <f t="shared" si="8"/>
        <v>1.0284791913899385</v>
      </c>
    </row>
    <row r="45" spans="1:8" ht="12.75">
      <c r="A45" s="6">
        <f t="shared" si="5"/>
        <v>1.0121970114513337</v>
      </c>
      <c r="B45">
        <v>0.5</v>
      </c>
      <c r="C45">
        <v>0.799999999999999</v>
      </c>
      <c r="D45" s="6">
        <f t="shared" si="9"/>
        <v>0.9433981132056596</v>
      </c>
      <c r="E45" s="6"/>
      <c r="F45" s="6">
        <f t="shared" si="6"/>
        <v>0.4734603086793138</v>
      </c>
      <c r="G45" s="6">
        <f t="shared" si="7"/>
        <v>0.8315364938869013</v>
      </c>
      <c r="H45" s="6">
        <f t="shared" si="8"/>
        <v>0.9452100199979792</v>
      </c>
    </row>
    <row r="46" spans="1:8" ht="12.75">
      <c r="A46" s="6">
        <f t="shared" si="5"/>
        <v>0.9505468408120744</v>
      </c>
      <c r="B46">
        <v>0.5</v>
      </c>
      <c r="C46">
        <v>0.699999999999999</v>
      </c>
      <c r="D46" s="6">
        <f t="shared" si="9"/>
        <v>0.8602325267042619</v>
      </c>
      <c r="E46" s="6"/>
      <c r="F46" s="6">
        <f t="shared" si="6"/>
        <v>0.47477788481802125</v>
      </c>
      <c r="G46" s="6">
        <f t="shared" si="7"/>
        <v>0.7331890387452287</v>
      </c>
      <c r="H46" s="6">
        <f t="shared" si="8"/>
        <v>0.8641515479293571</v>
      </c>
    </row>
    <row r="47" spans="1:8" ht="12.75">
      <c r="A47" s="6">
        <f t="shared" si="5"/>
        <v>0.8760580505981926</v>
      </c>
      <c r="B47">
        <v>0.5</v>
      </c>
      <c r="C47">
        <v>0.599999999999999</v>
      </c>
      <c r="D47" s="6">
        <f t="shared" si="9"/>
        <v>0.7810249675906646</v>
      </c>
      <c r="E47" s="6"/>
      <c r="F47" s="6">
        <f t="shared" si="6"/>
        <v>0.47595756108895354</v>
      </c>
      <c r="G47" s="6">
        <f t="shared" si="7"/>
        <v>0.6341490733067433</v>
      </c>
      <c r="H47" s="6">
        <f t="shared" si="8"/>
        <v>0.78642585066555</v>
      </c>
    </row>
    <row r="48" spans="1:8" ht="12.75">
      <c r="A48" s="6">
        <f t="shared" si="5"/>
        <v>0.7853981633974483</v>
      </c>
      <c r="B48">
        <v>0.5</v>
      </c>
      <c r="C48">
        <v>0.5</v>
      </c>
      <c r="D48" s="6">
        <f t="shared" si="9"/>
        <v>0.7071067811865476</v>
      </c>
      <c r="E48" s="6"/>
      <c r="F48" s="6">
        <f t="shared" si="6"/>
        <v>0.4770190296114371</v>
      </c>
      <c r="G48" s="6">
        <f t="shared" si="7"/>
        <v>0.5345190296114372</v>
      </c>
      <c r="H48" s="6">
        <f t="shared" si="8"/>
        <v>0.7134976541518075</v>
      </c>
    </row>
    <row r="49" spans="1:8" ht="12.75">
      <c r="A49" s="6">
        <f t="shared" si="5"/>
        <v>0.6747409422235527</v>
      </c>
      <c r="B49">
        <v>0.5</v>
      </c>
      <c r="C49">
        <v>0.4</v>
      </c>
      <c r="D49" s="6">
        <f t="shared" si="9"/>
        <v>0.6403124237432849</v>
      </c>
      <c r="E49" s="6"/>
      <c r="F49" s="6">
        <f t="shared" si="6"/>
        <v>0.47796612740971217</v>
      </c>
      <c r="G49" s="6">
        <f t="shared" si="7"/>
        <v>0.4343729019277698</v>
      </c>
      <c r="H49" s="6">
        <f t="shared" si="8"/>
        <v>0.6473124823236898</v>
      </c>
    </row>
    <row r="50" spans="1:8" ht="12.75">
      <c r="A50" s="6">
        <f t="shared" si="5"/>
        <v>0.5404195002705842</v>
      </c>
      <c r="B50">
        <v>0.5</v>
      </c>
      <c r="C50">
        <v>0.3</v>
      </c>
      <c r="D50" s="6">
        <f t="shared" si="9"/>
        <v>0.58309518948453</v>
      </c>
      <c r="E50" s="6"/>
      <c r="F50" s="6">
        <f t="shared" si="6"/>
        <v>0.47878235864492785</v>
      </c>
      <c r="G50" s="6">
        <f t="shared" si="7"/>
        <v>0.3337694151869568</v>
      </c>
      <c r="H50" s="6">
        <f t="shared" si="8"/>
        <v>0.5904216156934781</v>
      </c>
    </row>
    <row r="51" spans="1:8" ht="12.75">
      <c r="A51" s="6">
        <f t="shared" si="5"/>
        <v>0.3805063771123649</v>
      </c>
      <c r="B51">
        <v>0.5</v>
      </c>
      <c r="C51">
        <v>0.2</v>
      </c>
      <c r="D51" s="6">
        <f t="shared" si="9"/>
        <v>0.5385164807134505</v>
      </c>
      <c r="E51" s="6"/>
      <c r="F51" s="6">
        <f t="shared" si="6"/>
        <v>0.4794290989863112</v>
      </c>
      <c r="G51" s="6">
        <f t="shared" si="7"/>
        <v>0.2327716395945245</v>
      </c>
      <c r="H51" s="6">
        <f t="shared" si="8"/>
        <v>0.5459793487146973</v>
      </c>
    </row>
    <row r="52" spans="1:8" ht="12.75">
      <c r="A52" s="6">
        <f t="shared" si="5"/>
        <v>0.19739555984988078</v>
      </c>
      <c r="B52">
        <v>0.5</v>
      </c>
      <c r="C52">
        <v>0.1</v>
      </c>
      <c r="D52" s="6">
        <f t="shared" si="9"/>
        <v>0.5099019513592785</v>
      </c>
      <c r="E52" s="6"/>
      <c r="F52" s="6">
        <f t="shared" si="6"/>
        <v>0.4798519512640857</v>
      </c>
      <c r="G52" s="6">
        <f t="shared" si="7"/>
        <v>0.13147039025281715</v>
      </c>
      <c r="H52" s="6">
        <f t="shared" si="8"/>
        <v>0.5173994999509898</v>
      </c>
    </row>
    <row r="53" spans="1:8" ht="12.75">
      <c r="A53" s="6">
        <f t="shared" si="5"/>
        <v>0</v>
      </c>
      <c r="B53">
        <v>0.5</v>
      </c>
      <c r="C53">
        <v>0</v>
      </c>
      <c r="D53" s="6">
        <f t="shared" si="9"/>
        <v>0.5</v>
      </c>
      <c r="E53" s="6"/>
      <c r="F53" s="6">
        <f t="shared" si="6"/>
        <v>0.4799999999999999</v>
      </c>
      <c r="G53" s="6">
        <f t="shared" si="7"/>
        <v>0.03</v>
      </c>
      <c r="H53" s="6">
        <f t="shared" si="8"/>
        <v>0.5075</v>
      </c>
    </row>
    <row r="54" spans="1:8" ht="12.75">
      <c r="A54" s="6"/>
      <c r="D54" s="6"/>
      <c r="E54" s="6"/>
      <c r="F54" s="6"/>
      <c r="G54" s="6"/>
      <c r="H54" s="6"/>
    </row>
    <row r="55" spans="1:8" ht="12.75">
      <c r="A55" s="6">
        <f aca="true" t="shared" si="10" ref="A55:A70">ATAN(C55/B55)</f>
        <v>1.1071487177940904</v>
      </c>
      <c r="B55">
        <v>0.75</v>
      </c>
      <c r="C55">
        <v>1.5</v>
      </c>
      <c r="D55" s="6">
        <f>SQRT(B55^2+C55^2)</f>
        <v>1.6770509831248424</v>
      </c>
      <c r="E55" s="6"/>
      <c r="F55" s="6">
        <f aca="true" t="shared" si="11" ref="F55:F70">H55*COS(A55)+C$7</f>
        <v>0.6931960585955212</v>
      </c>
      <c r="G55" s="6">
        <f aca="true" t="shared" si="12" ref="G55:G70">H55*SIN(A55)+C$8</f>
        <v>1.471392117191042</v>
      </c>
      <c r="H55" s="6">
        <f aca="true" t="shared" si="13" ref="H55:H70">($B$11*D55^3+$B$12*D55^2+$B$13*D55+$B$14)*D55</f>
        <v>1.6115253781357566</v>
      </c>
    </row>
    <row r="56" spans="1:8" ht="12.75">
      <c r="A56" s="6">
        <f t="shared" si="10"/>
        <v>1.0789871508061981</v>
      </c>
      <c r="B56">
        <v>0.75</v>
      </c>
      <c r="C56">
        <v>1.4</v>
      </c>
      <c r="D56" s="6">
        <f aca="true" t="shared" si="14" ref="D56:D70">SQRT(B56^2+C56^2)</f>
        <v>1.588238017426859</v>
      </c>
      <c r="E56" s="6"/>
      <c r="F56" s="6">
        <f t="shared" si="11"/>
        <v>0.6988152257967531</v>
      </c>
      <c r="G56" s="6">
        <f t="shared" si="12"/>
        <v>1.3857884214872727</v>
      </c>
      <c r="H56" s="6">
        <f t="shared" si="13"/>
        <v>1.538081938995169</v>
      </c>
    </row>
    <row r="57" spans="1:8" ht="12.75">
      <c r="A57" s="6">
        <f t="shared" si="10"/>
        <v>1.047518004662921</v>
      </c>
      <c r="B57">
        <v>0.75</v>
      </c>
      <c r="C57">
        <v>1.3</v>
      </c>
      <c r="D57" s="6">
        <f t="shared" si="14"/>
        <v>1.5008331019803636</v>
      </c>
      <c r="E57" s="6"/>
      <c r="F57" s="6">
        <f t="shared" si="11"/>
        <v>0.7037062361101485</v>
      </c>
      <c r="G57" s="6">
        <f t="shared" si="12"/>
        <v>1.297424142590924</v>
      </c>
      <c r="H57" s="6">
        <f t="shared" si="13"/>
        <v>1.463224698038107</v>
      </c>
    </row>
    <row r="58" spans="1:8" ht="12.75">
      <c r="A58" s="6">
        <f t="shared" si="10"/>
        <v>1.0121970114513341</v>
      </c>
      <c r="B58">
        <v>0.75</v>
      </c>
      <c r="C58">
        <v>1.2</v>
      </c>
      <c r="D58" s="6">
        <f t="shared" si="14"/>
        <v>1.4150971698084907</v>
      </c>
      <c r="E58" s="6"/>
      <c r="F58" s="6">
        <f t="shared" si="11"/>
        <v>0.7079462605072773</v>
      </c>
      <c r="G58" s="6">
        <f t="shared" si="12"/>
        <v>1.2067140168116435</v>
      </c>
      <c r="H58" s="6">
        <f t="shared" si="13"/>
        <v>1.3876372290534478</v>
      </c>
    </row>
    <row r="59" spans="1:8" ht="12.75">
      <c r="A59" s="6">
        <f t="shared" si="10"/>
        <v>0.9723774333163594</v>
      </c>
      <c r="B59">
        <v>0.75</v>
      </c>
      <c r="C59">
        <v>1.1</v>
      </c>
      <c r="D59" s="6">
        <f t="shared" si="14"/>
        <v>1.3313526955694348</v>
      </c>
      <c r="E59" s="6"/>
      <c r="F59" s="6">
        <f t="shared" si="11"/>
        <v>0.7116093615143084</v>
      </c>
      <c r="G59" s="6">
        <f t="shared" si="12"/>
        <v>1.1140270635543188</v>
      </c>
      <c r="H59" s="6">
        <f t="shared" si="13"/>
        <v>1.3120203210302377</v>
      </c>
    </row>
    <row r="60" spans="1:8" ht="12.75">
      <c r="A60" s="6">
        <f t="shared" si="10"/>
        <v>0.9272952180016122</v>
      </c>
      <c r="B60">
        <v>0.75</v>
      </c>
      <c r="C60">
        <v>1</v>
      </c>
      <c r="D60" s="6">
        <f t="shared" si="14"/>
        <v>1.25</v>
      </c>
      <c r="E60" s="6"/>
      <c r="F60" s="6">
        <f t="shared" si="11"/>
        <v>0.7147656250000001</v>
      </c>
      <c r="G60" s="6">
        <f t="shared" si="12"/>
        <v>1.0196874999999999</v>
      </c>
      <c r="H60" s="6">
        <f t="shared" si="13"/>
        <v>1.237109375</v>
      </c>
    </row>
    <row r="61" spans="1:8" ht="12.75">
      <c r="A61" s="6">
        <f t="shared" si="10"/>
        <v>0.8760580505981929</v>
      </c>
      <c r="B61">
        <v>0.75</v>
      </c>
      <c r="C61">
        <v>0.899999999999999</v>
      </c>
      <c r="D61" s="6">
        <f t="shared" si="14"/>
        <v>1.1715374513859975</v>
      </c>
      <c r="E61" s="6"/>
      <c r="F61" s="6">
        <f t="shared" si="11"/>
        <v>0.7174800528499184</v>
      </c>
      <c r="G61" s="6">
        <f t="shared" si="12"/>
        <v>0.9239760634199011</v>
      </c>
      <c r="H61" s="6">
        <f t="shared" si="13"/>
        <v>1.1636960432655987</v>
      </c>
    </row>
    <row r="62" spans="1:8" ht="12.75">
      <c r="A62" s="6">
        <f t="shared" si="10"/>
        <v>0.8176450458327016</v>
      </c>
      <c r="B62">
        <v>0.75</v>
      </c>
      <c r="C62">
        <v>0.799999999999999</v>
      </c>
      <c r="D62" s="6">
        <f t="shared" si="14"/>
        <v>1.0965856099730646</v>
      </c>
      <c r="E62" s="6"/>
      <c r="F62" s="6">
        <f t="shared" si="11"/>
        <v>0.7198111806487218</v>
      </c>
      <c r="G62" s="6">
        <f t="shared" si="12"/>
        <v>0.8271319260253023</v>
      </c>
      <c r="H62" s="6">
        <f t="shared" si="13"/>
        <v>1.0926542491618263</v>
      </c>
    </row>
    <row r="63" spans="1:8" ht="12.75">
      <c r="A63" s="6">
        <f t="shared" si="10"/>
        <v>0.7509290623979396</v>
      </c>
      <c r="B63">
        <v>0.75</v>
      </c>
      <c r="C63">
        <v>0.699999999999999</v>
      </c>
      <c r="D63" s="6">
        <f t="shared" si="14"/>
        <v>1.0259142264341587</v>
      </c>
      <c r="E63" s="6"/>
      <c r="F63" s="6">
        <f t="shared" si="11"/>
        <v>0.7218094173097617</v>
      </c>
      <c r="G63" s="6">
        <f t="shared" si="12"/>
        <v>0.7293554561557765</v>
      </c>
      <c r="H63" s="6">
        <f t="shared" si="13"/>
        <v>1.0249695882922325</v>
      </c>
    </row>
    <row r="64" spans="1:8" ht="12.75">
      <c r="A64" s="6">
        <f t="shared" si="10"/>
        <v>0.6747409422235519</v>
      </c>
      <c r="B64">
        <v>0.75</v>
      </c>
      <c r="C64">
        <v>0.599999999999999</v>
      </c>
      <c r="D64" s="6">
        <f t="shared" si="14"/>
        <v>0.9604686356149267</v>
      </c>
      <c r="E64" s="6"/>
      <c r="F64" s="6">
        <f t="shared" si="11"/>
        <v>0.7235151840355627</v>
      </c>
      <c r="G64" s="6">
        <f t="shared" si="12"/>
        <v>0.6308121472284491</v>
      </c>
      <c r="H64" s="6">
        <f t="shared" si="13"/>
        <v>0.9617687055156399</v>
      </c>
    </row>
    <row r="65" spans="1:8" ht="12.75">
      <c r="A65" s="6">
        <f t="shared" si="10"/>
        <v>0.5880026035475675</v>
      </c>
      <c r="B65">
        <v>0.75</v>
      </c>
      <c r="C65">
        <v>0.5</v>
      </c>
      <c r="D65" s="6">
        <f t="shared" si="14"/>
        <v>0.9013878188659973</v>
      </c>
      <c r="E65" s="6"/>
      <c r="F65" s="6">
        <f t="shared" si="11"/>
        <v>0.7249570884293483</v>
      </c>
      <c r="G65" s="6">
        <f t="shared" si="12"/>
        <v>0.5316380589528987</v>
      </c>
      <c r="H65" s="6">
        <f t="shared" si="13"/>
        <v>0.9043408716394521</v>
      </c>
    </row>
    <row r="66" spans="1:8" ht="12.75">
      <c r="A66" s="6">
        <f t="shared" si="10"/>
        <v>0.4899573262537283</v>
      </c>
      <c r="B66">
        <v>0.75</v>
      </c>
      <c r="C66">
        <v>0.4</v>
      </c>
      <c r="D66" s="6">
        <f t="shared" si="14"/>
        <v>0.85</v>
      </c>
      <c r="E66" s="6"/>
      <c r="F66" s="6">
        <f t="shared" si="11"/>
        <v>0.7261506249999999</v>
      </c>
      <c r="G66" s="6">
        <f t="shared" si="12"/>
        <v>0.43194699999999997</v>
      </c>
      <c r="H66" s="6">
        <f t="shared" si="13"/>
        <v>0.854137375</v>
      </c>
    </row>
    <row r="67" spans="1:8" ht="12.75">
      <c r="A67" s="6">
        <f t="shared" si="10"/>
        <v>0.38050637711236485</v>
      </c>
      <c r="B67">
        <v>0.75</v>
      </c>
      <c r="C67">
        <v>0.3</v>
      </c>
      <c r="D67" s="6">
        <f t="shared" si="14"/>
        <v>0.8077747210701756</v>
      </c>
      <c r="E67" s="6"/>
      <c r="F67" s="6">
        <f t="shared" si="11"/>
        <v>0.7270981976733809</v>
      </c>
      <c r="G67" s="6">
        <f t="shared" si="12"/>
        <v>0.3318392790693523</v>
      </c>
      <c r="H67" s="6">
        <f t="shared" si="13"/>
        <v>0.8127271315275633</v>
      </c>
    </row>
    <row r="68" spans="1:8" ht="12.75">
      <c r="A68" s="6">
        <f t="shared" si="10"/>
        <v>0.26060239174734096</v>
      </c>
      <c r="B68">
        <v>0.75</v>
      </c>
      <c r="C68">
        <v>0.2</v>
      </c>
      <c r="D68" s="6">
        <f t="shared" si="14"/>
        <v>0.7762087348130012</v>
      </c>
      <c r="E68" s="6"/>
      <c r="F68" s="6">
        <f t="shared" si="11"/>
        <v>0.7277914032480912</v>
      </c>
      <c r="G68" s="6">
        <f t="shared" si="12"/>
        <v>0.23141104086615763</v>
      </c>
      <c r="H68" s="6">
        <f t="shared" si="13"/>
        <v>0.7816850460404495</v>
      </c>
    </row>
    <row r="69" spans="1:8" ht="12.75">
      <c r="A69" s="6">
        <f t="shared" si="10"/>
        <v>0.13255153229667402</v>
      </c>
      <c r="B69">
        <v>0.75</v>
      </c>
      <c r="C69">
        <v>0.1</v>
      </c>
      <c r="D69" s="6">
        <f t="shared" si="14"/>
        <v>0.7566372975210778</v>
      </c>
      <c r="E69" s="6"/>
      <c r="F69" s="6">
        <f t="shared" si="11"/>
        <v>0.7282160886847933</v>
      </c>
      <c r="G69" s="6">
        <f t="shared" si="12"/>
        <v>0.13076214515797244</v>
      </c>
      <c r="H69" s="6">
        <f t="shared" si="13"/>
        <v>0.7624039720475482</v>
      </c>
    </row>
    <row r="70" spans="1:8" ht="12.75">
      <c r="A70" s="6">
        <f t="shared" si="10"/>
        <v>0</v>
      </c>
      <c r="B70">
        <v>0.75</v>
      </c>
      <c r="C70">
        <v>0</v>
      </c>
      <c r="D70" s="6">
        <f t="shared" si="14"/>
        <v>0.75</v>
      </c>
      <c r="E70" s="6"/>
      <c r="F70" s="6">
        <f t="shared" si="11"/>
        <v>0.728359375</v>
      </c>
      <c r="G70" s="6">
        <f t="shared" si="12"/>
        <v>0.03</v>
      </c>
      <c r="H70" s="6">
        <f t="shared" si="13"/>
        <v>0.755859375</v>
      </c>
    </row>
    <row r="71" spans="1:8" ht="12.75">
      <c r="A71" s="6"/>
      <c r="D71" s="6"/>
      <c r="E71" s="6"/>
      <c r="F71" s="6"/>
      <c r="G71" s="6"/>
      <c r="H71" s="6"/>
    </row>
    <row r="72" spans="1:8" ht="12.75">
      <c r="A72" s="6">
        <f>ATAN(C72/B72)</f>
        <v>0.982793723247329</v>
      </c>
      <c r="B72">
        <v>1</v>
      </c>
      <c r="C72">
        <v>1.5</v>
      </c>
      <c r="D72" s="6">
        <f>SQRT(B72^2+C72^2)</f>
        <v>1.8027756377319946</v>
      </c>
      <c r="E72" s="6"/>
      <c r="F72" s="6">
        <f aca="true" t="shared" si="15" ref="F72:F88">H72*COS(A72)+C$7</f>
        <v>0.9211669234721606</v>
      </c>
      <c r="G72" s="6">
        <f aca="true" t="shared" si="16" ref="G72:G88">H72*SIN(A72)+C$8</f>
        <v>1.453000385208241</v>
      </c>
      <c r="H72" s="6">
        <f aca="true" t="shared" si="17" ref="H72:H88">($B$11*D72^3+$B$12*D72^2+$B$13*D72+$B$14)*D72</f>
        <v>1.7102336179577735</v>
      </c>
    </row>
    <row r="73" spans="1:8" ht="12.75">
      <c r="A73" s="6">
        <f aca="true" t="shared" si="18" ref="A73:A88">ATAN(C73/B73)</f>
        <v>0.982793723247329</v>
      </c>
      <c r="B73">
        <v>1</v>
      </c>
      <c r="C73">
        <v>1.5</v>
      </c>
      <c r="D73" s="6">
        <f>SQRT(B73^2+C73^2)</f>
        <v>1.8027756377319946</v>
      </c>
      <c r="E73" s="6"/>
      <c r="F73" s="6">
        <f t="shared" si="15"/>
        <v>0.9211669234721606</v>
      </c>
      <c r="G73" s="6">
        <f t="shared" si="16"/>
        <v>1.453000385208241</v>
      </c>
      <c r="H73" s="6">
        <f t="shared" si="17"/>
        <v>1.7102336179577735</v>
      </c>
    </row>
    <row r="74" spans="1:8" ht="12.75">
      <c r="A74" s="6">
        <f t="shared" si="18"/>
        <v>0.9505468408120751</v>
      </c>
      <c r="B74">
        <v>1</v>
      </c>
      <c r="C74">
        <v>1.4</v>
      </c>
      <c r="D74" s="6">
        <f aca="true" t="shared" si="19" ref="D74:D88">SQRT(B74^2+C74^2)</f>
        <v>1.7204650534085253</v>
      </c>
      <c r="E74" s="6"/>
      <c r="F74" s="6">
        <f t="shared" si="15"/>
        <v>0.9294228909007465</v>
      </c>
      <c r="G74" s="6">
        <f t="shared" si="16"/>
        <v>1.3696920472610448</v>
      </c>
      <c r="H74" s="6">
        <f t="shared" si="17"/>
        <v>1.646352392601393</v>
      </c>
    </row>
    <row r="75" spans="1:8" ht="12.75">
      <c r="A75" s="6">
        <f t="shared" si="18"/>
        <v>0.9151007005533605</v>
      </c>
      <c r="B75">
        <v>1</v>
      </c>
      <c r="C75">
        <v>1.3</v>
      </c>
      <c r="D75" s="6">
        <f t="shared" si="19"/>
        <v>1.6401219466856727</v>
      </c>
      <c r="E75" s="6"/>
      <c r="F75" s="6">
        <f t="shared" si="15"/>
        <v>0.9366547322005988</v>
      </c>
      <c r="G75" s="6">
        <f t="shared" si="16"/>
        <v>1.2834011518607784</v>
      </c>
      <c r="H75" s="6">
        <f t="shared" si="17"/>
        <v>1.5813313362830494</v>
      </c>
    </row>
    <row r="76" spans="1:8" ht="12.75">
      <c r="A76" s="6">
        <f t="shared" si="18"/>
        <v>0.8760580505981934</v>
      </c>
      <c r="B76">
        <v>1</v>
      </c>
      <c r="C76">
        <v>1.2</v>
      </c>
      <c r="D76" s="6">
        <f t="shared" si="19"/>
        <v>1.5620499351813308</v>
      </c>
      <c r="E76" s="6"/>
      <c r="F76" s="6">
        <f t="shared" si="15"/>
        <v>0.9429592167281777</v>
      </c>
      <c r="G76" s="6">
        <f t="shared" si="16"/>
        <v>1.1945510600738134</v>
      </c>
      <c r="H76" s="6">
        <f t="shared" si="17"/>
        <v>1.5159057565863752</v>
      </c>
    </row>
    <row r="77" spans="1:8" ht="12.75">
      <c r="A77" s="6">
        <f t="shared" si="18"/>
        <v>0.8329812666744317</v>
      </c>
      <c r="B77">
        <v>1</v>
      </c>
      <c r="C77">
        <v>1.1</v>
      </c>
      <c r="D77" s="6">
        <f t="shared" si="19"/>
        <v>1.4866068747318506</v>
      </c>
      <c r="E77" s="6"/>
      <c r="F77" s="6">
        <f t="shared" si="15"/>
        <v>0.9484285980266003</v>
      </c>
      <c r="G77" s="6">
        <f t="shared" si="16"/>
        <v>1.1035214578292605</v>
      </c>
      <c r="H77" s="6">
        <f t="shared" si="17"/>
        <v>1.4508221630737608</v>
      </c>
    </row>
    <row r="78" spans="1:8" ht="12.75">
      <c r="A78" s="6">
        <f t="shared" si="18"/>
        <v>0.7853981633974483</v>
      </c>
      <c r="B78">
        <v>1</v>
      </c>
      <c r="C78">
        <v>1</v>
      </c>
      <c r="D78" s="6">
        <f t="shared" si="19"/>
        <v>1.4142135623730951</v>
      </c>
      <c r="E78" s="6"/>
      <c r="F78" s="6">
        <f t="shared" si="15"/>
        <v>0.9531497115745561</v>
      </c>
      <c r="G78" s="6">
        <f t="shared" si="16"/>
        <v>1.0106497115745559</v>
      </c>
      <c r="H78" s="6">
        <f t="shared" si="17"/>
        <v>1.386848122046001</v>
      </c>
    </row>
    <row r="79" spans="1:8" ht="12.75">
      <c r="A79" s="6">
        <f t="shared" si="18"/>
        <v>0.7328151017865061</v>
      </c>
      <c r="B79">
        <v>1</v>
      </c>
      <c r="C79">
        <v>0.899999999999999</v>
      </c>
      <c r="D79" s="6">
        <f t="shared" si="19"/>
        <v>1.3453624047073705</v>
      </c>
      <c r="E79" s="6"/>
      <c r="F79" s="6">
        <f t="shared" si="15"/>
        <v>0.9572029486906878</v>
      </c>
      <c r="G79" s="6">
        <f t="shared" si="16"/>
        <v>0.9162326538216181</v>
      </c>
      <c r="H79" s="6">
        <f t="shared" si="17"/>
        <v>1.3247823269729422</v>
      </c>
    </row>
    <row r="80" spans="1:8" ht="12.75">
      <c r="A80" s="6">
        <f t="shared" si="18"/>
        <v>0.6747409422235521</v>
      </c>
      <c r="B80">
        <v>1</v>
      </c>
      <c r="C80">
        <v>0.799999999999999</v>
      </c>
      <c r="D80" s="6">
        <f t="shared" si="19"/>
        <v>1.2806248474865691</v>
      </c>
      <c r="E80" s="6"/>
      <c r="F80" s="6">
        <f t="shared" si="15"/>
        <v>0.9606611383906792</v>
      </c>
      <c r="G80" s="6">
        <f t="shared" si="16"/>
        <v>0.8205289107125424</v>
      </c>
      <c r="H80" s="6">
        <f t="shared" si="17"/>
        <v>1.265463707143718</v>
      </c>
    </row>
    <row r="81" spans="1:8" ht="12.75">
      <c r="A81" s="6">
        <f t="shared" si="18"/>
        <v>0.6107259643892079</v>
      </c>
      <c r="B81">
        <v>1</v>
      </c>
      <c r="C81">
        <v>0.699999999999999</v>
      </c>
      <c r="D81" s="6">
        <f t="shared" si="19"/>
        <v>1.2206555615733696</v>
      </c>
      <c r="E81" s="6"/>
      <c r="F81" s="6">
        <f t="shared" si="15"/>
        <v>0.9635884083785783</v>
      </c>
      <c r="G81" s="6">
        <f t="shared" si="16"/>
        <v>0.7237618858650037</v>
      </c>
      <c r="H81" s="6">
        <f t="shared" si="17"/>
        <v>1.2097775776982105</v>
      </c>
    </row>
    <row r="82" spans="1:8" ht="12.75">
      <c r="A82" s="6">
        <f t="shared" si="18"/>
        <v>0.5404195002705834</v>
      </c>
      <c r="B82">
        <v>1</v>
      </c>
      <c r="C82">
        <v>0.599999999999999</v>
      </c>
      <c r="D82" s="6">
        <f t="shared" si="19"/>
        <v>1.1661903789690595</v>
      </c>
      <c r="E82" s="6"/>
      <c r="F82" s="6">
        <f t="shared" si="15"/>
        <v>0.9660391508487431</v>
      </c>
      <c r="G82" s="6">
        <f t="shared" si="16"/>
        <v>0.626123490509245</v>
      </c>
      <c r="H82" s="6">
        <f t="shared" si="17"/>
        <v>1.1586557988488935</v>
      </c>
    </row>
    <row r="83" spans="1:8" ht="12.75">
      <c r="A83" s="6">
        <f t="shared" si="18"/>
        <v>0.4636476090008061</v>
      </c>
      <c r="B83">
        <v>1</v>
      </c>
      <c r="C83">
        <v>0.5</v>
      </c>
      <c r="D83" s="6">
        <f t="shared" si="19"/>
        <v>1.118033988749895</v>
      </c>
      <c r="E83" s="6"/>
      <c r="F83" s="6">
        <f t="shared" si="15"/>
        <v>0.9680572809000084</v>
      </c>
      <c r="G83" s="6">
        <f t="shared" si="16"/>
        <v>0.5277786404500042</v>
      </c>
      <c r="H83" s="6">
        <f t="shared" si="17"/>
        <v>1.113066877793636</v>
      </c>
    </row>
    <row r="84" spans="1:8" ht="12.75">
      <c r="A84" s="6">
        <f t="shared" si="18"/>
        <v>0.3805063771123649</v>
      </c>
      <c r="B84">
        <v>1</v>
      </c>
      <c r="C84">
        <v>0.4</v>
      </c>
      <c r="D84" s="6">
        <f t="shared" si="19"/>
        <v>1.077032961426901</v>
      </c>
      <c r="E84" s="6"/>
      <c r="F84" s="6">
        <f t="shared" si="15"/>
        <v>0.9696760224164165</v>
      </c>
      <c r="G84" s="6">
        <f t="shared" si="16"/>
        <v>0.4288704089665666</v>
      </c>
      <c r="H84" s="6">
        <f t="shared" si="17"/>
        <v>1.0739914444870506</v>
      </c>
    </row>
    <row r="85" spans="1:8" ht="12.75">
      <c r="A85" s="6">
        <f t="shared" si="18"/>
        <v>0.2914567944778671</v>
      </c>
      <c r="B85">
        <v>1</v>
      </c>
      <c r="C85">
        <v>0.3</v>
      </c>
      <c r="D85" s="6">
        <f t="shared" si="19"/>
        <v>1.044030650891055</v>
      </c>
      <c r="E85" s="6"/>
      <c r="F85" s="6">
        <f t="shared" si="15"/>
        <v>0.9709184460115672</v>
      </c>
      <c r="G85" s="6">
        <f t="shared" si="16"/>
        <v>0.32952553380347016</v>
      </c>
      <c r="H85" s="6">
        <f t="shared" si="17"/>
        <v>1.042379460051092</v>
      </c>
    </row>
    <row r="86" spans="1:8" ht="12.75">
      <c r="A86" s="6">
        <f t="shared" si="18"/>
        <v>0.19739555984988078</v>
      </c>
      <c r="B86">
        <v>1</v>
      </c>
      <c r="C86">
        <v>0.2</v>
      </c>
      <c r="D86" s="6">
        <f t="shared" si="19"/>
        <v>1.019803902718557</v>
      </c>
      <c r="E86" s="6"/>
      <c r="F86" s="6">
        <f t="shared" si="15"/>
        <v>0.9717988641739334</v>
      </c>
      <c r="G86" s="6">
        <f t="shared" si="16"/>
        <v>0.2298597728347867</v>
      </c>
      <c r="H86" s="6">
        <f t="shared" si="17"/>
        <v>1.0190888816667985</v>
      </c>
    </row>
    <row r="87" spans="1:8" ht="12.75">
      <c r="A87" s="6">
        <f t="shared" si="18"/>
        <v>0.09966865249116204</v>
      </c>
      <c r="B87">
        <v>1</v>
      </c>
      <c r="C87">
        <v>0.1</v>
      </c>
      <c r="D87" s="6">
        <f t="shared" si="19"/>
        <v>1.004987562112089</v>
      </c>
      <c r="E87" s="6"/>
      <c r="F87" s="6">
        <f t="shared" si="15"/>
        <v>0.9723249353291709</v>
      </c>
      <c r="G87" s="6">
        <f t="shared" si="16"/>
        <v>0.12998249353291708</v>
      </c>
      <c r="H87" s="6">
        <f t="shared" si="17"/>
        <v>1.0048116242953404</v>
      </c>
    </row>
    <row r="88" spans="1:8" ht="12.75">
      <c r="A88" s="6">
        <f t="shared" si="18"/>
        <v>0</v>
      </c>
      <c r="B88">
        <v>1</v>
      </c>
      <c r="C88">
        <v>0</v>
      </c>
      <c r="D88" s="6">
        <f t="shared" si="19"/>
        <v>1</v>
      </c>
      <c r="E88" s="6"/>
      <c r="F88" s="6">
        <f t="shared" si="15"/>
        <v>0.9724999999999999</v>
      </c>
      <c r="G88" s="6">
        <f t="shared" si="16"/>
        <v>0.03</v>
      </c>
      <c r="H88" s="6">
        <f t="shared" si="17"/>
        <v>0.9999999999999999</v>
      </c>
    </row>
    <row r="89" spans="1:8" ht="12.75">
      <c r="A89" s="6"/>
      <c r="D89" s="6"/>
      <c r="E89" s="6"/>
      <c r="F89" s="6"/>
      <c r="G89" s="6"/>
      <c r="H89" s="6"/>
    </row>
    <row r="90" spans="1:8" ht="12.75">
      <c r="A90" s="6">
        <f aca="true" t="shared" si="20" ref="A90:A100">ATAN(C90/B90)</f>
        <v>1.5667963481280252</v>
      </c>
      <c r="B90">
        <v>0.001</v>
      </c>
      <c r="C90">
        <v>0.25</v>
      </c>
      <c r="D90" s="6">
        <f aca="true" t="shared" si="21" ref="D90:D100">SQRT(B90^2+C90^2)</f>
        <v>0.25000199999200007</v>
      </c>
      <c r="E90" s="6"/>
      <c r="F90" s="6">
        <f aca="true" t="shared" si="22" ref="F90:F100">H90*COS(A90)+C$7</f>
        <v>-0.02647656257749959</v>
      </c>
      <c r="G90" s="6">
        <f aca="true" t="shared" si="23" ref="G90:G100">H90*SIN(A90)+C$8</f>
        <v>0.28585935562510245</v>
      </c>
      <c r="H90" s="6">
        <f aca="true" t="shared" si="24" ref="H90:H100">($B$11*D90^3+$B$12*D90^2+$B$13*D90+$B$14)*D90</f>
        <v>0.25586140249176004</v>
      </c>
    </row>
    <row r="91" spans="1:8" ht="12.75">
      <c r="A91" s="6">
        <f t="shared" si="20"/>
        <v>1.1902899496825317</v>
      </c>
      <c r="B91">
        <v>0.1</v>
      </c>
      <c r="C91">
        <v>0.25</v>
      </c>
      <c r="D91" s="6">
        <f t="shared" si="21"/>
        <v>0.26925824035672524</v>
      </c>
      <c r="E91" s="6"/>
      <c r="F91" s="6">
        <f t="shared" si="22"/>
        <v>0.07477003723318632</v>
      </c>
      <c r="G91" s="6">
        <f t="shared" si="23"/>
        <v>0.2856750930829658</v>
      </c>
      <c r="H91" s="6">
        <f t="shared" si="24"/>
        <v>0.27537050266624513</v>
      </c>
    </row>
    <row r="92" spans="1:8" ht="12.75">
      <c r="A92" s="6">
        <f t="shared" si="20"/>
        <v>0.8960553845713439</v>
      </c>
      <c r="B92">
        <v>0.2</v>
      </c>
      <c r="C92">
        <v>0.25</v>
      </c>
      <c r="D92" s="6">
        <f t="shared" si="21"/>
        <v>0.32015621187164245</v>
      </c>
      <c r="E92" s="6"/>
      <c r="F92" s="6">
        <f t="shared" si="22"/>
        <v>0.17666701762254453</v>
      </c>
      <c r="G92" s="6">
        <f t="shared" si="23"/>
        <v>0.2852087720281806</v>
      </c>
      <c r="H92" s="6">
        <f t="shared" si="24"/>
        <v>0.3268266947558236</v>
      </c>
    </row>
    <row r="93" spans="1:8" ht="12.75">
      <c r="A93" s="6">
        <f t="shared" si="20"/>
        <v>0.6947382761967033</v>
      </c>
      <c r="B93">
        <v>0.3</v>
      </c>
      <c r="C93">
        <v>0.25</v>
      </c>
      <c r="D93" s="6">
        <f t="shared" si="21"/>
        <v>0.3905124837953327</v>
      </c>
      <c r="E93" s="6"/>
      <c r="F93" s="6">
        <f t="shared" si="22"/>
        <v>0.27802922509470424</v>
      </c>
      <c r="G93" s="6">
        <f t="shared" si="23"/>
        <v>0.2846076875789202</v>
      </c>
      <c r="H93" s="6">
        <f t="shared" si="24"/>
        <v>0.39770992187932086</v>
      </c>
    </row>
    <row r="94" spans="1:8" ht="12.75">
      <c r="A94" s="6">
        <f t="shared" si="20"/>
        <v>0.5585993153435624</v>
      </c>
      <c r="B94">
        <v>0.4</v>
      </c>
      <c r="C94">
        <v>0.25</v>
      </c>
      <c r="D94" s="6">
        <f t="shared" si="21"/>
        <v>0.47169905660283024</v>
      </c>
      <c r="E94" s="6"/>
      <c r="F94" s="6">
        <f t="shared" si="22"/>
        <v>0.37884299643398467</v>
      </c>
      <c r="G94" s="6">
        <f t="shared" si="23"/>
        <v>0.2839643727712404</v>
      </c>
      <c r="H94" s="6">
        <f t="shared" si="24"/>
        <v>0.4791790201876944</v>
      </c>
    </row>
    <row r="95" spans="1:8" ht="12.75">
      <c r="A95" s="6">
        <f t="shared" si="20"/>
        <v>0.4636476090008061</v>
      </c>
      <c r="B95">
        <v>0.5</v>
      </c>
      <c r="C95">
        <v>0.25</v>
      </c>
      <c r="D95" s="6">
        <f t="shared" si="21"/>
        <v>0.5590169943749475</v>
      </c>
      <c r="E95" s="6"/>
      <c r="F95" s="6">
        <f t="shared" si="22"/>
        <v>0.4791301045472672</v>
      </c>
      <c r="G95" s="6">
        <f t="shared" si="23"/>
        <v>0.2833150522736336</v>
      </c>
      <c r="H95" s="6">
        <f t="shared" si="24"/>
        <v>0.5664296766077574</v>
      </c>
    </row>
    <row r="96" spans="1:8" ht="12.75">
      <c r="A96" s="6">
        <f t="shared" si="20"/>
        <v>0.39479111969976155</v>
      </c>
      <c r="B96">
        <v>0.6</v>
      </c>
      <c r="C96">
        <v>0.25</v>
      </c>
      <c r="D96" s="6">
        <f t="shared" si="21"/>
        <v>0.65</v>
      </c>
      <c r="E96" s="6"/>
      <c r="F96" s="6">
        <f t="shared" si="22"/>
        <v>0.5788945</v>
      </c>
      <c r="G96" s="6">
        <f t="shared" si="23"/>
        <v>0.28266437499999997</v>
      </c>
      <c r="H96" s="6">
        <f t="shared" si="24"/>
        <v>0.656927375</v>
      </c>
    </row>
    <row r="97" spans="1:8" ht="12.75">
      <c r="A97" s="6">
        <f t="shared" si="20"/>
        <v>0.3430239404207034</v>
      </c>
      <c r="B97">
        <v>0.7</v>
      </c>
      <c r="C97">
        <v>0.25</v>
      </c>
      <c r="D97" s="6">
        <f t="shared" si="21"/>
        <v>0.7433034373659253</v>
      </c>
      <c r="E97" s="6"/>
      <c r="F97" s="6">
        <f t="shared" si="22"/>
        <v>0.6781033655733864</v>
      </c>
      <c r="G97" s="6">
        <f t="shared" si="23"/>
        <v>0.28200120199049517</v>
      </c>
      <c r="H97" s="6">
        <f t="shared" si="24"/>
        <v>0.7492534386395195</v>
      </c>
    </row>
    <row r="98" spans="1:8" ht="12.75">
      <c r="A98" s="6">
        <f t="shared" si="20"/>
        <v>0.3028848683749714</v>
      </c>
      <c r="B98">
        <v>0.8</v>
      </c>
      <c r="C98">
        <v>0.25</v>
      </c>
      <c r="D98" s="6">
        <f t="shared" si="21"/>
        <v>0.8381527307120106</v>
      </c>
      <c r="E98" s="6"/>
      <c r="F98" s="6">
        <f t="shared" si="22"/>
        <v>0.7766804431554685</v>
      </c>
      <c r="G98" s="6">
        <f t="shared" si="23"/>
        <v>0.2813063884860839</v>
      </c>
      <c r="H98" s="6">
        <f t="shared" si="24"/>
        <v>0.8425325430199383</v>
      </c>
    </row>
    <row r="99" spans="1:8" ht="12.75">
      <c r="A99" s="6">
        <f t="shared" si="20"/>
        <v>0.27094685033842053</v>
      </c>
      <c r="B99">
        <v>0.9</v>
      </c>
      <c r="C99">
        <v>0.25</v>
      </c>
      <c r="D99" s="6">
        <f t="shared" si="21"/>
        <v>0.9340770846134703</v>
      </c>
      <c r="E99" s="6"/>
      <c r="F99" s="6">
        <f t="shared" si="22"/>
        <v>0.8745035036977787</v>
      </c>
      <c r="G99" s="6">
        <f t="shared" si="23"/>
        <v>0.28055652880493853</v>
      </c>
      <c r="H99" s="6">
        <f t="shared" si="24"/>
        <v>0.9361564478279518</v>
      </c>
    </row>
    <row r="100" spans="1:8" ht="12.75">
      <c r="A100" s="6">
        <f t="shared" si="20"/>
        <v>0.24497866312686414</v>
      </c>
      <c r="B100">
        <v>1</v>
      </c>
      <c r="C100">
        <v>0.25</v>
      </c>
      <c r="D100" s="6">
        <f t="shared" si="21"/>
        <v>1.0307764064044151</v>
      </c>
      <c r="E100" s="6"/>
      <c r="F100" s="6">
        <f t="shared" si="22"/>
        <v>0.9714032990116633</v>
      </c>
      <c r="G100" s="6">
        <f t="shared" si="23"/>
        <v>0.27972582475291585</v>
      </c>
      <c r="H100" s="6">
        <f t="shared" si="24"/>
        <v>1.0296459529007573</v>
      </c>
    </row>
    <row r="101" spans="1:8" ht="12.75">
      <c r="A101" s="6"/>
      <c r="D101" s="6"/>
      <c r="E101" s="6"/>
      <c r="F101" s="6"/>
      <c r="G101" s="6"/>
      <c r="H101" s="6"/>
    </row>
    <row r="102" spans="1:8" ht="12.75">
      <c r="A102" s="6">
        <f>ATAN(C102/B102)</f>
        <v>1.5687963294615568</v>
      </c>
      <c r="B102">
        <v>0.001</v>
      </c>
      <c r="C102">
        <v>0.5</v>
      </c>
      <c r="D102" s="6">
        <f>SQRT(B102^2+C102^2)</f>
        <v>0.5000009999989999</v>
      </c>
      <c r="E102" s="6"/>
      <c r="F102" s="6">
        <f aca="true" t="shared" si="25" ref="F102:F112">H102*COS(A102)+C$7</f>
        <v>-0.026485000029999907</v>
      </c>
      <c r="G102" s="6">
        <f aca="true" t="shared" si="26" ref="G102:G112">H102*SIN(A102)+C$8</f>
        <v>0.5374999850000198</v>
      </c>
      <c r="H102" s="6">
        <f aca="true" t="shared" si="27" ref="H102:H112">($B$11*D102^3+$B$12*D102^2+$B$13*D102+$B$14)*D102</f>
        <v>0.5075009999989748</v>
      </c>
    </row>
    <row r="103" spans="1:8" ht="12.75">
      <c r="A103" s="6">
        <f aca="true" t="shared" si="28" ref="A103:A112">ATAN(C103/B103)</f>
        <v>1.373400766945016</v>
      </c>
      <c r="B103">
        <v>0.1</v>
      </c>
      <c r="C103">
        <v>0.5</v>
      </c>
      <c r="D103" s="6">
        <f aca="true" t="shared" si="29" ref="D103:D112">SQRT(B103^2+C103^2)</f>
        <v>0.5099019513592785</v>
      </c>
      <c r="E103" s="6"/>
      <c r="F103" s="6">
        <f t="shared" si="25"/>
        <v>0.07397039025281714</v>
      </c>
      <c r="G103" s="6">
        <f t="shared" si="26"/>
        <v>0.5373519512640857</v>
      </c>
      <c r="H103" s="6">
        <f t="shared" si="27"/>
        <v>0.5173994999509898</v>
      </c>
    </row>
    <row r="104" spans="1:8" ht="12.75">
      <c r="A104" s="6">
        <f t="shared" si="28"/>
        <v>1.1902899496825317</v>
      </c>
      <c r="B104">
        <v>0.2</v>
      </c>
      <c r="C104">
        <v>0.5</v>
      </c>
      <c r="D104" s="6">
        <f t="shared" si="29"/>
        <v>0.5385164807134505</v>
      </c>
      <c r="E104" s="6"/>
      <c r="F104" s="6">
        <f t="shared" si="25"/>
        <v>0.17527163959452452</v>
      </c>
      <c r="G104" s="6">
        <f t="shared" si="26"/>
        <v>0.5369290989863112</v>
      </c>
      <c r="H104" s="6">
        <f t="shared" si="27"/>
        <v>0.5459793487146973</v>
      </c>
    </row>
    <row r="105" spans="1:8" ht="12.75">
      <c r="A105" s="6">
        <f t="shared" si="28"/>
        <v>1.0303768265243125</v>
      </c>
      <c r="B105">
        <v>0.3</v>
      </c>
      <c r="C105">
        <v>0.5</v>
      </c>
      <c r="D105" s="6">
        <f t="shared" si="29"/>
        <v>0.58309518948453</v>
      </c>
      <c r="E105" s="6"/>
      <c r="F105" s="6">
        <f t="shared" si="25"/>
        <v>0.2762694151869567</v>
      </c>
      <c r="G105" s="6">
        <f t="shared" si="26"/>
        <v>0.5362823586449279</v>
      </c>
      <c r="H105" s="6">
        <f t="shared" si="27"/>
        <v>0.5904216156934781</v>
      </c>
    </row>
    <row r="106" spans="1:8" ht="12.75">
      <c r="A106" s="6">
        <f t="shared" si="28"/>
        <v>0.8960553845713439</v>
      </c>
      <c r="B106">
        <v>0.4</v>
      </c>
      <c r="C106">
        <v>0.5</v>
      </c>
      <c r="D106" s="6">
        <f t="shared" si="29"/>
        <v>0.6403124237432849</v>
      </c>
      <c r="E106" s="6"/>
      <c r="F106" s="6">
        <f t="shared" si="25"/>
        <v>0.3768729019277698</v>
      </c>
      <c r="G106" s="6">
        <f t="shared" si="26"/>
        <v>0.5354661274097122</v>
      </c>
      <c r="H106" s="6">
        <f t="shared" si="27"/>
        <v>0.6473124823236898</v>
      </c>
    </row>
    <row r="107" spans="1:8" ht="12.75">
      <c r="A107" s="6">
        <f t="shared" si="28"/>
        <v>0.7853981633974483</v>
      </c>
      <c r="B107">
        <v>0.5</v>
      </c>
      <c r="C107">
        <v>0.5</v>
      </c>
      <c r="D107" s="6">
        <f t="shared" si="29"/>
        <v>0.7071067811865476</v>
      </c>
      <c r="E107" s="6"/>
      <c r="F107" s="6">
        <f t="shared" si="25"/>
        <v>0.4770190296114371</v>
      </c>
      <c r="G107" s="6">
        <f t="shared" si="26"/>
        <v>0.5345190296114372</v>
      </c>
      <c r="H107" s="6">
        <f t="shared" si="27"/>
        <v>0.7134976541518075</v>
      </c>
    </row>
    <row r="108" spans="1:8" ht="12.75">
      <c r="A108" s="6">
        <f t="shared" si="28"/>
        <v>0.6947382761967033</v>
      </c>
      <c r="B108">
        <v>0.6</v>
      </c>
      <c r="C108">
        <v>0.5</v>
      </c>
      <c r="D108" s="6">
        <f t="shared" si="29"/>
        <v>0.7810249675906654</v>
      </c>
      <c r="E108" s="6"/>
      <c r="F108" s="6">
        <f t="shared" si="25"/>
        <v>0.5766490733067443</v>
      </c>
      <c r="G108" s="6">
        <f t="shared" si="26"/>
        <v>0.5334575610889536</v>
      </c>
      <c r="H108" s="6">
        <f t="shared" si="27"/>
        <v>0.7864258506655508</v>
      </c>
    </row>
    <row r="109" spans="1:8" ht="12.75">
      <c r="A109" s="6">
        <f t="shared" si="28"/>
        <v>0.6202494859828215</v>
      </c>
      <c r="B109">
        <v>0.7</v>
      </c>
      <c r="C109">
        <v>0.5</v>
      </c>
      <c r="D109" s="6">
        <f t="shared" si="29"/>
        <v>0.8602325267042626</v>
      </c>
      <c r="E109" s="6"/>
      <c r="F109" s="6">
        <f t="shared" si="25"/>
        <v>0.6756890387452297</v>
      </c>
      <c r="G109" s="6">
        <f t="shared" si="26"/>
        <v>0.5322778848180212</v>
      </c>
      <c r="H109" s="6">
        <f t="shared" si="27"/>
        <v>0.8641515479293579</v>
      </c>
    </row>
    <row r="110" spans="1:8" ht="12.75">
      <c r="A110" s="6">
        <f t="shared" si="28"/>
        <v>0.5585993153435624</v>
      </c>
      <c r="B110">
        <v>0.8</v>
      </c>
      <c r="C110">
        <v>0.5</v>
      </c>
      <c r="D110" s="6">
        <f t="shared" si="29"/>
        <v>0.9433981132056605</v>
      </c>
      <c r="E110" s="6"/>
      <c r="F110" s="6">
        <f t="shared" si="25"/>
        <v>0.7740364938869024</v>
      </c>
      <c r="G110" s="6">
        <f t="shared" si="26"/>
        <v>0.5309603086793141</v>
      </c>
      <c r="H110" s="6">
        <f t="shared" si="27"/>
        <v>0.94521001999798</v>
      </c>
    </row>
    <row r="111" spans="1:8" ht="12.75">
      <c r="A111" s="6">
        <f t="shared" si="28"/>
        <v>0.507098504392337</v>
      </c>
      <c r="B111">
        <v>0.9</v>
      </c>
      <c r="C111">
        <v>0.5</v>
      </c>
      <c r="D111" s="6">
        <f t="shared" si="29"/>
        <v>1.0295630140987</v>
      </c>
      <c r="E111" s="6"/>
      <c r="F111" s="6">
        <f t="shared" si="25"/>
        <v>0.8715525684931112</v>
      </c>
      <c r="G111" s="6">
        <f t="shared" si="26"/>
        <v>0.5294736491628395</v>
      </c>
      <c r="H111" s="6">
        <f t="shared" si="27"/>
        <v>1.0284791913899394</v>
      </c>
    </row>
    <row r="112" spans="1:8" ht="12.75">
      <c r="A112" s="6">
        <f t="shared" si="28"/>
        <v>0.4636476090008061</v>
      </c>
      <c r="B112">
        <v>1</v>
      </c>
      <c r="C112">
        <v>0.5</v>
      </c>
      <c r="D112" s="6">
        <f t="shared" si="29"/>
        <v>1.118033988749895</v>
      </c>
      <c r="E112" s="6"/>
      <c r="F112" s="6">
        <f t="shared" si="25"/>
        <v>0.9680572809000084</v>
      </c>
      <c r="G112" s="6">
        <f t="shared" si="26"/>
        <v>0.5277786404500042</v>
      </c>
      <c r="H112" s="6">
        <f t="shared" si="27"/>
        <v>1.113066877793636</v>
      </c>
    </row>
    <row r="113" spans="1:8" ht="12.75">
      <c r="A113" s="6"/>
      <c r="D113" s="6"/>
      <c r="E113" s="6"/>
      <c r="F113" s="6"/>
      <c r="G113" s="6"/>
      <c r="H113" s="6"/>
    </row>
    <row r="114" spans="1:8" ht="12.75">
      <c r="A114" s="6">
        <f>ATAN(C114/B114)</f>
        <v>1.569462994251686</v>
      </c>
      <c r="B114">
        <v>0.001</v>
      </c>
      <c r="C114">
        <v>0.75</v>
      </c>
      <c r="D114" s="6">
        <f>SQRT(B114^2+C114^2)</f>
        <v>0.7500006666663704</v>
      </c>
      <c r="E114" s="6"/>
      <c r="F114" s="6">
        <f aca="true" t="shared" si="30" ref="F114:F124">H114*COS(A114)+C$7</f>
        <v>-0.02649218751916674</v>
      </c>
      <c r="G114" s="6">
        <f aca="true" t="shared" si="31" ref="G114:G124">H114*SIN(A114)+C$8</f>
        <v>0.7858593606250048</v>
      </c>
      <c r="H114" s="6">
        <f aca="true" t="shared" si="32" ref="H114:H124">($B$11*D114^3+$B$12*D114^2+$B$13*D114+$B$14)*D114</f>
        <v>0.7558600324996934</v>
      </c>
    </row>
    <row r="115" spans="1:8" ht="12.75">
      <c r="A115" s="6">
        <f aca="true" t="shared" si="33" ref="A115:A124">ATAN(C115/B115)</f>
        <v>1.4382447944982226</v>
      </c>
      <c r="B115">
        <v>0.1</v>
      </c>
      <c r="C115">
        <v>0.75</v>
      </c>
      <c r="D115" s="6">
        <f aca="true" t="shared" si="34" ref="D115:D124">SQRT(B115^2+C115^2)</f>
        <v>0.7566372975210778</v>
      </c>
      <c r="E115" s="6"/>
      <c r="F115" s="6">
        <f t="shared" si="30"/>
        <v>0.07326214515797241</v>
      </c>
      <c r="G115" s="6">
        <f t="shared" si="31"/>
        <v>0.7857160886847933</v>
      </c>
      <c r="H115" s="6">
        <f t="shared" si="32"/>
        <v>0.7624039720475482</v>
      </c>
    </row>
    <row r="116" spans="1:8" ht="12.75">
      <c r="A116" s="6">
        <f t="shared" si="33"/>
        <v>1.3101939350475555</v>
      </c>
      <c r="B116">
        <v>0.2</v>
      </c>
      <c r="C116">
        <v>0.75</v>
      </c>
      <c r="D116" s="6">
        <f t="shared" si="34"/>
        <v>0.7762087348130012</v>
      </c>
      <c r="E116" s="6"/>
      <c r="F116" s="6">
        <f t="shared" si="30"/>
        <v>0.17391104086615772</v>
      </c>
      <c r="G116" s="6">
        <f t="shared" si="31"/>
        <v>0.7852914032480912</v>
      </c>
      <c r="H116" s="6">
        <f t="shared" si="32"/>
        <v>0.7816850460404495</v>
      </c>
    </row>
    <row r="117" spans="1:8" ht="12.75">
      <c r="A117" s="6">
        <f t="shared" si="33"/>
        <v>1.1902899496825317</v>
      </c>
      <c r="B117">
        <v>0.3</v>
      </c>
      <c r="C117">
        <v>0.75</v>
      </c>
      <c r="D117" s="6">
        <f t="shared" si="34"/>
        <v>0.8077747210701756</v>
      </c>
      <c r="E117" s="6"/>
      <c r="F117" s="6">
        <f t="shared" si="30"/>
        <v>0.27433927906935235</v>
      </c>
      <c r="G117" s="6">
        <f t="shared" si="31"/>
        <v>0.7845981976733809</v>
      </c>
      <c r="H117" s="6">
        <f t="shared" si="32"/>
        <v>0.8127271315275633</v>
      </c>
    </row>
    <row r="118" spans="1:8" ht="12.75">
      <c r="A118" s="6">
        <f t="shared" si="33"/>
        <v>1.0808390005411683</v>
      </c>
      <c r="B118">
        <v>0.4</v>
      </c>
      <c r="C118">
        <v>0.75</v>
      </c>
      <c r="D118" s="6">
        <f t="shared" si="34"/>
        <v>0.85</v>
      </c>
      <c r="E118" s="6"/>
      <c r="F118" s="6">
        <f t="shared" si="30"/>
        <v>0.374447</v>
      </c>
      <c r="G118" s="6">
        <f t="shared" si="31"/>
        <v>0.7836506249999999</v>
      </c>
      <c r="H118" s="6">
        <f t="shared" si="32"/>
        <v>0.854137375</v>
      </c>
    </row>
    <row r="119" spans="1:8" ht="12.75">
      <c r="A119" s="6">
        <f t="shared" si="33"/>
        <v>0.982793723247329</v>
      </c>
      <c r="B119">
        <v>0.5</v>
      </c>
      <c r="C119">
        <v>0.75</v>
      </c>
      <c r="D119" s="6">
        <f t="shared" si="34"/>
        <v>0.9013878188659973</v>
      </c>
      <c r="E119" s="6"/>
      <c r="F119" s="6">
        <f t="shared" si="30"/>
        <v>0.4741380589528988</v>
      </c>
      <c r="G119" s="6">
        <f t="shared" si="31"/>
        <v>0.7824570884293482</v>
      </c>
      <c r="H119" s="6">
        <f t="shared" si="32"/>
        <v>0.9043408716394521</v>
      </c>
    </row>
    <row r="120" spans="1:8" ht="12.75">
      <c r="A120" s="6">
        <f t="shared" si="33"/>
        <v>0.8960553845713439</v>
      </c>
      <c r="B120">
        <v>0.6</v>
      </c>
      <c r="C120">
        <v>0.75</v>
      </c>
      <c r="D120" s="6">
        <f t="shared" si="34"/>
        <v>0.9604686356149273</v>
      </c>
      <c r="E120" s="6"/>
      <c r="F120" s="6">
        <f t="shared" si="30"/>
        <v>0.5733121472284501</v>
      </c>
      <c r="G120" s="6">
        <f t="shared" si="31"/>
        <v>0.7810151840355626</v>
      </c>
      <c r="H120" s="6">
        <f t="shared" si="32"/>
        <v>0.9617687055156405</v>
      </c>
    </row>
    <row r="121" spans="1:8" ht="12.75">
      <c r="A121" s="6">
        <f t="shared" si="33"/>
        <v>0.8198672643969563</v>
      </c>
      <c r="B121">
        <v>0.7</v>
      </c>
      <c r="C121">
        <v>0.75</v>
      </c>
      <c r="D121" s="6">
        <f t="shared" si="34"/>
        <v>1.0259142264341596</v>
      </c>
      <c r="E121" s="6"/>
      <c r="F121" s="6">
        <f t="shared" si="30"/>
        <v>0.6718554561557776</v>
      </c>
      <c r="G121" s="6">
        <f t="shared" si="31"/>
        <v>0.7793094173097618</v>
      </c>
      <c r="H121" s="6">
        <f t="shared" si="32"/>
        <v>1.0249695882922334</v>
      </c>
    </row>
    <row r="122" spans="1:8" ht="12.75">
      <c r="A122" s="6">
        <f t="shared" si="33"/>
        <v>0.7531512809621944</v>
      </c>
      <c r="B122">
        <v>0.8</v>
      </c>
      <c r="C122">
        <v>0.75</v>
      </c>
      <c r="D122" s="6">
        <f t="shared" si="34"/>
        <v>1.0965856099730655</v>
      </c>
      <c r="E122" s="6"/>
      <c r="F122" s="6">
        <f t="shared" si="30"/>
        <v>0.7696319260253033</v>
      </c>
      <c r="G122" s="6">
        <f t="shared" si="31"/>
        <v>0.777311180648722</v>
      </c>
      <c r="H122" s="6">
        <f t="shared" si="32"/>
        <v>1.0926542491618272</v>
      </c>
    </row>
    <row r="123" spans="1:8" ht="12.75">
      <c r="A123" s="6">
        <f t="shared" si="33"/>
        <v>0.6947382761967031</v>
      </c>
      <c r="B123">
        <v>0.9</v>
      </c>
      <c r="C123">
        <v>0.75</v>
      </c>
      <c r="D123" s="6">
        <f t="shared" si="34"/>
        <v>1.1715374513859982</v>
      </c>
      <c r="E123" s="6"/>
      <c r="F123" s="6">
        <f t="shared" si="30"/>
        <v>0.866476063419902</v>
      </c>
      <c r="G123" s="6">
        <f t="shared" si="31"/>
        <v>0.7749800528499183</v>
      </c>
      <c r="H123" s="6">
        <f t="shared" si="32"/>
        <v>1.1636960432655994</v>
      </c>
    </row>
    <row r="124" spans="1:8" ht="12.75">
      <c r="A124" s="6">
        <f t="shared" si="33"/>
        <v>0.6435011087932844</v>
      </c>
      <c r="B124">
        <v>1</v>
      </c>
      <c r="C124">
        <v>0.75</v>
      </c>
      <c r="D124" s="6">
        <f t="shared" si="34"/>
        <v>1.25</v>
      </c>
      <c r="E124" s="6"/>
      <c r="F124" s="6">
        <f t="shared" si="30"/>
        <v>0.9621875000000001</v>
      </c>
      <c r="G124" s="6">
        <f t="shared" si="31"/>
        <v>0.772265625</v>
      </c>
      <c r="H124" s="6">
        <f t="shared" si="32"/>
        <v>1.237109375</v>
      </c>
    </row>
    <row r="125" spans="1:8" ht="12.75">
      <c r="A125" s="6"/>
      <c r="D125" s="6"/>
      <c r="E125" s="6"/>
      <c r="F125" s="6"/>
      <c r="G125" s="6"/>
      <c r="H125" s="6"/>
    </row>
    <row r="126" spans="1:8" ht="12.75">
      <c r="A126" s="6">
        <f aca="true" t="shared" si="35" ref="A126:A136">ATAN(C126/B126)</f>
        <v>1.5697963271282298</v>
      </c>
      <c r="B126">
        <v>0.001</v>
      </c>
      <c r="C126">
        <v>1</v>
      </c>
      <c r="D126" s="6">
        <f aca="true" t="shared" si="36" ref="D126:D136">SQRT(B126^2+C126^2)</f>
        <v>1.000000499999875</v>
      </c>
      <c r="E126" s="6"/>
      <c r="F126" s="6">
        <f aca="true" t="shared" si="37" ref="F126:F136">H126*COS(A126)+C$7</f>
        <v>-0.026500000017500056</v>
      </c>
      <c r="G126" s="6">
        <f aca="true" t="shared" si="38" ref="G126:G136">H126*SIN(A126)+C$8</f>
        <v>1.0299999824999992</v>
      </c>
      <c r="H126" s="6">
        <f aca="true" t="shared" si="39" ref="H126:H136">($B$11*D126^3+$B$12*D126^2+$B$13*D126+$B$14)*D126</f>
        <v>1.0000004824998656</v>
      </c>
    </row>
    <row r="127" spans="1:8" ht="12.75">
      <c r="A127" s="6">
        <f t="shared" si="35"/>
        <v>1.4711276743037347</v>
      </c>
      <c r="B127">
        <v>0.1</v>
      </c>
      <c r="C127">
        <v>1</v>
      </c>
      <c r="D127" s="6">
        <f t="shared" si="36"/>
        <v>1.004987562112089</v>
      </c>
      <c r="E127" s="6"/>
      <c r="F127" s="6">
        <f t="shared" si="37"/>
        <v>0.07248249353291697</v>
      </c>
      <c r="G127" s="6">
        <f t="shared" si="38"/>
        <v>1.0298249353291709</v>
      </c>
      <c r="H127" s="6">
        <f t="shared" si="39"/>
        <v>1.0048116242953404</v>
      </c>
    </row>
    <row r="128" spans="1:8" ht="12.75">
      <c r="A128" s="6">
        <f t="shared" si="35"/>
        <v>1.373400766945016</v>
      </c>
      <c r="B128">
        <v>0.2</v>
      </c>
      <c r="C128">
        <v>1</v>
      </c>
      <c r="D128" s="6">
        <f t="shared" si="36"/>
        <v>1.019803902718557</v>
      </c>
      <c r="E128" s="6"/>
      <c r="F128" s="6">
        <f t="shared" si="37"/>
        <v>0.17235977283478665</v>
      </c>
      <c r="G128" s="6">
        <f t="shared" si="38"/>
        <v>1.0292988641739333</v>
      </c>
      <c r="H128" s="6">
        <f t="shared" si="39"/>
        <v>1.0190888816667985</v>
      </c>
    </row>
    <row r="129" spans="1:8" ht="12.75">
      <c r="A129" s="6">
        <f t="shared" si="35"/>
        <v>1.2793395323170296</v>
      </c>
      <c r="B129">
        <v>0.3</v>
      </c>
      <c r="C129">
        <v>1</v>
      </c>
      <c r="D129" s="6">
        <f t="shared" si="36"/>
        <v>1.044030650891055</v>
      </c>
      <c r="E129" s="6"/>
      <c r="F129" s="6">
        <f t="shared" si="37"/>
        <v>0.27202553380347005</v>
      </c>
      <c r="G129" s="6">
        <f t="shared" si="38"/>
        <v>1.028418446011567</v>
      </c>
      <c r="H129" s="6">
        <f t="shared" si="39"/>
        <v>1.042379460051092</v>
      </c>
    </row>
    <row r="130" spans="1:8" ht="12.75">
      <c r="A130" s="6">
        <f t="shared" si="35"/>
        <v>1.1902899496825317</v>
      </c>
      <c r="B130">
        <v>0.4</v>
      </c>
      <c r="C130">
        <v>1</v>
      </c>
      <c r="D130" s="6">
        <f t="shared" si="36"/>
        <v>1.077032961426901</v>
      </c>
      <c r="E130" s="6"/>
      <c r="F130" s="6">
        <f t="shared" si="37"/>
        <v>0.3713704089665666</v>
      </c>
      <c r="G130" s="6">
        <f t="shared" si="38"/>
        <v>1.0271760224164164</v>
      </c>
      <c r="H130" s="6">
        <f t="shared" si="39"/>
        <v>1.0739914444870506</v>
      </c>
    </row>
    <row r="131" spans="1:8" ht="12.75">
      <c r="A131" s="6">
        <f t="shared" si="35"/>
        <v>1.1071487177940904</v>
      </c>
      <c r="B131">
        <v>0.5</v>
      </c>
      <c r="C131">
        <v>1</v>
      </c>
      <c r="D131" s="6">
        <f t="shared" si="36"/>
        <v>1.118033988749895</v>
      </c>
      <c r="E131" s="6"/>
      <c r="F131" s="6">
        <f t="shared" si="37"/>
        <v>0.4702786404500043</v>
      </c>
      <c r="G131" s="6">
        <f t="shared" si="38"/>
        <v>1.0255572809000084</v>
      </c>
      <c r="H131" s="6">
        <f t="shared" si="39"/>
        <v>1.113066877793636</v>
      </c>
    </row>
    <row r="132" spans="1:8" ht="12.75">
      <c r="A132" s="6">
        <f t="shared" si="35"/>
        <v>1.0303768265243125</v>
      </c>
      <c r="B132">
        <v>0.6</v>
      </c>
      <c r="C132">
        <v>1</v>
      </c>
      <c r="D132" s="6">
        <f t="shared" si="36"/>
        <v>1.16619037896906</v>
      </c>
      <c r="E132" s="6"/>
      <c r="F132" s="6">
        <f t="shared" si="37"/>
        <v>0.5686234905092459</v>
      </c>
      <c r="G132" s="6">
        <f t="shared" si="38"/>
        <v>1.023539150848743</v>
      </c>
      <c r="H132" s="6">
        <f t="shared" si="39"/>
        <v>1.158655798848894</v>
      </c>
    </row>
    <row r="133" spans="1:8" ht="12.75">
      <c r="A133" s="6">
        <f t="shared" si="35"/>
        <v>0.960070362405688</v>
      </c>
      <c r="B133">
        <v>0.7</v>
      </c>
      <c r="C133">
        <v>1</v>
      </c>
      <c r="D133" s="6">
        <f t="shared" si="36"/>
        <v>1.2206555615733703</v>
      </c>
      <c r="E133" s="6"/>
      <c r="F133" s="6">
        <f t="shared" si="37"/>
        <v>0.6662618858650048</v>
      </c>
      <c r="G133" s="6">
        <f t="shared" si="38"/>
        <v>1.0210884083785783</v>
      </c>
      <c r="H133" s="6">
        <f t="shared" si="39"/>
        <v>1.2097775776982111</v>
      </c>
    </row>
    <row r="134" spans="1:8" ht="12.75">
      <c r="A134" s="6">
        <f t="shared" si="35"/>
        <v>0.8960553845713439</v>
      </c>
      <c r="B134">
        <v>0.8</v>
      </c>
      <c r="C134">
        <v>1</v>
      </c>
      <c r="D134" s="6">
        <f t="shared" si="36"/>
        <v>1.2806248474865698</v>
      </c>
      <c r="E134" s="6"/>
      <c r="F134" s="6">
        <f t="shared" si="37"/>
        <v>0.7630289107125434</v>
      </c>
      <c r="G134" s="6">
        <f t="shared" si="38"/>
        <v>1.018161138390679</v>
      </c>
      <c r="H134" s="6">
        <f t="shared" si="39"/>
        <v>1.2654637071437187</v>
      </c>
    </row>
    <row r="135" spans="1:8" ht="12.75">
      <c r="A135" s="6">
        <f t="shared" si="35"/>
        <v>0.83798122500839</v>
      </c>
      <c r="B135">
        <v>0.9</v>
      </c>
      <c r="C135">
        <v>1</v>
      </c>
      <c r="D135" s="6">
        <f t="shared" si="36"/>
        <v>1.3453624047073711</v>
      </c>
      <c r="E135" s="6"/>
      <c r="F135" s="6">
        <f t="shared" si="37"/>
        <v>0.858732653821619</v>
      </c>
      <c r="G135" s="6">
        <f t="shared" si="38"/>
        <v>1.0147029486906876</v>
      </c>
      <c r="H135" s="6">
        <f t="shared" si="39"/>
        <v>1.3247823269729426</v>
      </c>
    </row>
    <row r="136" spans="1:8" ht="12.75">
      <c r="A136" s="6">
        <f t="shared" si="35"/>
        <v>0.7853981633974483</v>
      </c>
      <c r="B136">
        <v>1</v>
      </c>
      <c r="C136">
        <v>1</v>
      </c>
      <c r="D136" s="6">
        <f t="shared" si="36"/>
        <v>1.4142135623730951</v>
      </c>
      <c r="E136" s="6"/>
      <c r="F136" s="6">
        <f t="shared" si="37"/>
        <v>0.9531497115745561</v>
      </c>
      <c r="G136" s="6">
        <f t="shared" si="38"/>
        <v>1.0106497115745559</v>
      </c>
      <c r="H136" s="6">
        <f t="shared" si="39"/>
        <v>1.386848122046001</v>
      </c>
    </row>
    <row r="137" spans="1:8" ht="12.75">
      <c r="A137" s="6"/>
      <c r="D137" s="6"/>
      <c r="E137" s="6"/>
      <c r="F137" s="6"/>
      <c r="G137" s="6"/>
      <c r="H137" s="6"/>
    </row>
    <row r="138" spans="1:8" ht="12.75">
      <c r="A138" s="6">
        <f>ATAN(C138/B138)</f>
        <v>1.5699963269655632</v>
      </c>
      <c r="B138">
        <v>0.001</v>
      </c>
      <c r="C138">
        <v>1.25</v>
      </c>
      <c r="D138" s="6">
        <f>SQRT(B138^2+C138^2)</f>
        <v>1.250000399999936</v>
      </c>
      <c r="E138" s="6"/>
      <c r="F138" s="6">
        <f aca="true" t="shared" si="40" ref="F138:F148">H138*COS(A138)+C$7</f>
        <v>-0.026510312519500024</v>
      </c>
      <c r="G138" s="6">
        <f aca="true" t="shared" si="41" ref="G138:G148">H138*SIN(A138)+C$8</f>
        <v>1.2671093506249969</v>
      </c>
      <c r="H138" s="6">
        <f aca="true" t="shared" si="42" ref="H138:H148">($B$11*D138^3+$B$12*D138^2+$B$13*D138+$B$14)*D138</f>
        <v>1.2371097464999257</v>
      </c>
    </row>
    <row r="139" spans="1:8" ht="12.75">
      <c r="A139" s="6">
        <f aca="true" t="shared" si="43" ref="A139:A148">ATAN(C139/B139)</f>
        <v>1.4909663410826592</v>
      </c>
      <c r="B139">
        <v>0.1</v>
      </c>
      <c r="C139">
        <v>1.25</v>
      </c>
      <c r="D139" s="6">
        <f aca="true" t="shared" si="44" ref="D139:D148">SQRT(B139^2+C139^2)</f>
        <v>1.2539936203984452</v>
      </c>
      <c r="E139" s="6"/>
      <c r="F139" s="6">
        <f t="shared" si="40"/>
        <v>0.07144922515165551</v>
      </c>
      <c r="G139" s="6">
        <f t="shared" si="41"/>
        <v>1.2668653143956927</v>
      </c>
      <c r="H139" s="6">
        <f t="shared" si="42"/>
        <v>1.2408169708354528</v>
      </c>
    </row>
    <row r="140" spans="1:8" ht="12.75">
      <c r="A140" s="6">
        <f t="shared" si="43"/>
        <v>1.4121410646084953</v>
      </c>
      <c r="B140">
        <v>0.2</v>
      </c>
      <c r="C140">
        <v>1.25</v>
      </c>
      <c r="D140" s="6">
        <f t="shared" si="44"/>
        <v>1.2658988901172163</v>
      </c>
      <c r="E140" s="6"/>
      <c r="F140" s="6">
        <f t="shared" si="40"/>
        <v>0.17028070032305914</v>
      </c>
      <c r="G140" s="6">
        <f t="shared" si="41"/>
        <v>1.2661293770191204</v>
      </c>
      <c r="H140" s="6">
        <f t="shared" si="42"/>
        <v>1.2518518451278324</v>
      </c>
    </row>
    <row r="141" spans="1:8" ht="12.75">
      <c r="A141" s="6">
        <f t="shared" si="43"/>
        <v>1.3352513460740334</v>
      </c>
      <c r="B141">
        <v>0.3</v>
      </c>
      <c r="C141">
        <v>1.25</v>
      </c>
      <c r="D141" s="6">
        <f t="shared" si="44"/>
        <v>1.285496013218244</v>
      </c>
      <c r="E141" s="6"/>
      <c r="F141" s="6">
        <f t="shared" si="40"/>
        <v>0.2688736228108399</v>
      </c>
      <c r="G141" s="6">
        <f t="shared" si="41"/>
        <v>1.264890095045167</v>
      </c>
      <c r="H141" s="6">
        <f t="shared" si="42"/>
        <v>1.2699570351546083</v>
      </c>
    </row>
    <row r="142" spans="1:8" ht="12.75">
      <c r="A142" s="6">
        <f t="shared" si="43"/>
        <v>1.2610933822524404</v>
      </c>
      <c r="B142">
        <v>0.4</v>
      </c>
      <c r="C142">
        <v>1.25</v>
      </c>
      <c r="D142" s="6">
        <f t="shared" si="44"/>
        <v>1.3124404748406688</v>
      </c>
      <c r="E142" s="6"/>
      <c r="F142" s="6">
        <f t="shared" si="40"/>
        <v>0.3671008798102009</v>
      </c>
      <c r="G142" s="6">
        <f t="shared" si="41"/>
        <v>1.263127749406878</v>
      </c>
      <c r="H142" s="6">
        <f t="shared" si="42"/>
        <v>1.2947254151766143</v>
      </c>
    </row>
    <row r="143" spans="1:8" ht="12.75">
      <c r="A143" s="6">
        <f t="shared" si="43"/>
        <v>1.1902899496825317</v>
      </c>
      <c r="B143">
        <v>0.5</v>
      </c>
      <c r="C143">
        <v>1.25</v>
      </c>
      <c r="D143" s="6">
        <f t="shared" si="44"/>
        <v>1.346291201783626</v>
      </c>
      <c r="E143" s="6"/>
      <c r="F143" s="6">
        <f t="shared" si="40"/>
        <v>0.46482546391862206</v>
      </c>
      <c r="G143" s="6">
        <f t="shared" si="41"/>
        <v>1.2608136597965551</v>
      </c>
      <c r="H143" s="6">
        <f t="shared" si="42"/>
        <v>1.3256268809753657</v>
      </c>
    </row>
    <row r="144" spans="1:8" ht="12.75">
      <c r="A144" s="6">
        <f t="shared" si="43"/>
        <v>1.1232763516377269</v>
      </c>
      <c r="B144">
        <v>0.6</v>
      </c>
      <c r="C144">
        <v>1.25</v>
      </c>
      <c r="D144" s="6">
        <f t="shared" si="44"/>
        <v>1.3865424623862046</v>
      </c>
      <c r="E144" s="6"/>
      <c r="F144" s="6">
        <f t="shared" si="40"/>
        <v>0.5618965641340052</v>
      </c>
      <c r="G144" s="6">
        <f t="shared" si="41"/>
        <v>1.2579095086125114</v>
      </c>
      <c r="H144" s="6">
        <f t="shared" si="42"/>
        <v>1.3620389389272207</v>
      </c>
    </row>
    <row r="145" spans="1:8" ht="12.75">
      <c r="A145" s="6">
        <f t="shared" si="43"/>
        <v>1.0603080048781208</v>
      </c>
      <c r="B145">
        <v>0.7</v>
      </c>
      <c r="C145">
        <v>1.25</v>
      </c>
      <c r="D145" s="6">
        <f t="shared" si="44"/>
        <v>1.4326548781894402</v>
      </c>
      <c r="E145" s="6"/>
      <c r="F145" s="6">
        <f t="shared" si="40"/>
        <v>0.658145449264933</v>
      </c>
      <c r="G145" s="6">
        <f t="shared" si="41"/>
        <v>1.25436687368738</v>
      </c>
      <c r="H145" s="6">
        <f t="shared" si="42"/>
        <v>1.4032761394254236</v>
      </c>
    </row>
    <row r="146" spans="1:8" ht="12.75">
      <c r="A146" s="6">
        <f t="shared" si="43"/>
        <v>1.0014831356942346</v>
      </c>
      <c r="B146">
        <v>0.8</v>
      </c>
      <c r="C146">
        <v>1.25</v>
      </c>
      <c r="D146" s="6">
        <f t="shared" si="44"/>
        <v>1.484082207965583</v>
      </c>
      <c r="E146" s="6"/>
      <c r="F146" s="6">
        <f t="shared" si="40"/>
        <v>0.7533813258408073</v>
      </c>
      <c r="G146" s="6">
        <f t="shared" si="41"/>
        <v>1.2501270716262611</v>
      </c>
      <c r="H146" s="6">
        <f t="shared" si="42"/>
        <v>1.4486151027661462</v>
      </c>
    </row>
    <row r="147" spans="1:8" ht="12.75">
      <c r="A147" s="6">
        <f t="shared" si="43"/>
        <v>0.9467732738181398</v>
      </c>
      <c r="B147">
        <v>0.9</v>
      </c>
      <c r="C147">
        <v>1.25</v>
      </c>
      <c r="D147" s="6">
        <f t="shared" si="44"/>
        <v>1.5402921800749363</v>
      </c>
      <c r="E147" s="6"/>
      <c r="F147" s="6">
        <f t="shared" si="40"/>
        <v>0.8473873595361904</v>
      </c>
      <c r="G147" s="6">
        <f t="shared" si="41"/>
        <v>1.2451213326891535</v>
      </c>
      <c r="H147" s="6">
        <f t="shared" si="42"/>
        <v>1.4973135092666705</v>
      </c>
    </row>
    <row r="148" spans="1:8" ht="12.75">
      <c r="A148" s="6">
        <f t="shared" si="43"/>
        <v>0.8960553845713439</v>
      </c>
      <c r="B148">
        <v>1</v>
      </c>
      <c r="C148">
        <v>1.25</v>
      </c>
      <c r="D148" s="6">
        <f t="shared" si="44"/>
        <v>1.6007810593582121</v>
      </c>
      <c r="E148" s="6"/>
      <c r="F148" s="6">
        <f t="shared" si="40"/>
        <v>0.9399170124431899</v>
      </c>
      <c r="G148" s="6">
        <f t="shared" si="41"/>
        <v>1.2392712655539873</v>
      </c>
      <c r="H148" s="6">
        <f t="shared" si="42"/>
        <v>1.5486228300199663</v>
      </c>
    </row>
    <row r="149" spans="1:8" ht="12.75">
      <c r="A149" s="6"/>
      <c r="D149" s="6"/>
      <c r="E149" s="6"/>
      <c r="F149" s="6"/>
      <c r="G149" s="6"/>
      <c r="H149" s="6"/>
    </row>
    <row r="150" spans="1:8" ht="12.75">
      <c r="A150" s="6">
        <f aca="true" t="shared" si="45" ref="A150:A160">ATAN(C150/B150)</f>
        <v>1.5701296602269954</v>
      </c>
      <c r="B150">
        <v>0.001</v>
      </c>
      <c r="C150">
        <v>1.5</v>
      </c>
      <c r="D150" s="6">
        <f>SQRT(B150^2+C150^2)</f>
        <v>1.5000003333332963</v>
      </c>
      <c r="E150" s="6"/>
      <c r="F150" s="6">
        <f aca="true" t="shared" si="46" ref="F150:F160">H150*COS(A150)+C$7</f>
        <v>-0.026525000023333405</v>
      </c>
      <c r="G150" s="6">
        <f aca="true" t="shared" si="47" ref="G150:G160">H150*SIN(A150)+C$8</f>
        <v>1.4924999649999955</v>
      </c>
      <c r="H150" s="6">
        <f aca="true" t="shared" si="48" ref="H150:H160">($B$11*D150^3+$B$12*D150^2+$B$13*D150+$B$14)*D150</f>
        <v>1.4625002899999515</v>
      </c>
    </row>
    <row r="151" spans="1:8" ht="12.75">
      <c r="A151" s="6">
        <f t="shared" si="45"/>
        <v>1.5042281630190728</v>
      </c>
      <c r="B151">
        <v>0.1</v>
      </c>
      <c r="C151">
        <v>1.5</v>
      </c>
      <c r="D151" s="6">
        <f aca="true" t="shared" si="49" ref="D151:D160">SQRT(B151^2+C151^2)</f>
        <v>1.5033296378372907</v>
      </c>
      <c r="E151" s="6"/>
      <c r="F151" s="6">
        <f t="shared" si="46"/>
        <v>0.06997663702887034</v>
      </c>
      <c r="G151" s="6">
        <f t="shared" si="47"/>
        <v>1.4921495554330548</v>
      </c>
      <c r="H151" s="6">
        <f t="shared" si="48"/>
        <v>1.4653951744220868</v>
      </c>
    </row>
    <row r="152" spans="1:8" ht="12.75">
      <c r="A152" s="6">
        <f t="shared" si="45"/>
        <v>1.4382447944982226</v>
      </c>
      <c r="B152">
        <v>0.2</v>
      </c>
      <c r="C152">
        <v>1.5</v>
      </c>
      <c r="D152" s="6">
        <f t="shared" si="49"/>
        <v>1.5132745950421556</v>
      </c>
      <c r="E152" s="6"/>
      <c r="F152" s="6">
        <f t="shared" si="46"/>
        <v>0.16731238416395008</v>
      </c>
      <c r="G152" s="6">
        <f t="shared" si="47"/>
        <v>1.491092881229626</v>
      </c>
      <c r="H152" s="6">
        <f t="shared" si="48"/>
        <v>1.4740231587744923</v>
      </c>
    </row>
    <row r="153" spans="1:8" ht="12.75">
      <c r="A153" s="6">
        <f t="shared" si="45"/>
        <v>1.373400766945016</v>
      </c>
      <c r="B153">
        <v>0.3</v>
      </c>
      <c r="C153">
        <v>1.5</v>
      </c>
      <c r="D153" s="6">
        <f t="shared" si="49"/>
        <v>1.5297058540778354</v>
      </c>
      <c r="E153" s="6"/>
      <c r="F153" s="6">
        <f t="shared" si="46"/>
        <v>0.2643627832164628</v>
      </c>
      <c r="G153" s="6">
        <f t="shared" si="47"/>
        <v>1.4893139160823143</v>
      </c>
      <c r="H153" s="6">
        <f t="shared" si="48"/>
        <v>1.488214026912245</v>
      </c>
    </row>
    <row r="154" spans="1:8" ht="12.75">
      <c r="A154" s="6">
        <f t="shared" si="45"/>
        <v>1.3101939350475555</v>
      </c>
      <c r="B154">
        <v>0.4</v>
      </c>
      <c r="C154">
        <v>1.5</v>
      </c>
      <c r="D154" s="6">
        <f t="shared" si="49"/>
        <v>1.5524174696260025</v>
      </c>
      <c r="E154" s="6"/>
      <c r="F154" s="6">
        <f t="shared" si="46"/>
        <v>0.36097620685383874</v>
      </c>
      <c r="G154" s="6">
        <f t="shared" si="47"/>
        <v>1.486785775701895</v>
      </c>
      <c r="H154" s="6">
        <f t="shared" si="48"/>
        <v>1.507693125134859</v>
      </c>
    </row>
    <row r="155" spans="1:8" ht="12.75">
      <c r="A155" s="6">
        <f t="shared" si="45"/>
        <v>1.2490457723982544</v>
      </c>
      <c r="B155">
        <v>0.5</v>
      </c>
      <c r="C155">
        <v>1.5</v>
      </c>
      <c r="D155" s="6">
        <f t="shared" si="49"/>
        <v>1.5811388300841898</v>
      </c>
      <c r="E155" s="6"/>
      <c r="F155" s="6">
        <f t="shared" si="46"/>
        <v>0.45699021142058005</v>
      </c>
      <c r="G155" s="6">
        <f t="shared" si="47"/>
        <v>1.4834706342617403</v>
      </c>
      <c r="H155" s="6">
        <f t="shared" si="48"/>
        <v>1.5320925721455554</v>
      </c>
    </row>
    <row r="156" spans="1:8" ht="12.75">
      <c r="A156" s="6">
        <f t="shared" si="45"/>
        <v>1.1902899496825317</v>
      </c>
      <c r="B156">
        <v>0.6</v>
      </c>
      <c r="C156">
        <v>1.5</v>
      </c>
      <c r="D156" s="6">
        <f t="shared" si="49"/>
        <v>1.6155494421403511</v>
      </c>
      <c r="E156" s="6"/>
      <c r="F156" s="6">
        <f t="shared" si="46"/>
        <v>0.5522278598815327</v>
      </c>
      <c r="G156" s="6">
        <f t="shared" si="47"/>
        <v>1.4793196497038315</v>
      </c>
      <c r="H156" s="6">
        <f t="shared" si="48"/>
        <v>1.5609650343747161</v>
      </c>
    </row>
    <row r="157" spans="1:8" ht="12.75">
      <c r="A157" s="6">
        <f t="shared" si="45"/>
        <v>1.1341691669813552</v>
      </c>
      <c r="B157">
        <v>0.7</v>
      </c>
      <c r="C157">
        <v>1.5</v>
      </c>
      <c r="D157" s="6">
        <f t="shared" si="49"/>
        <v>1.6552945357246849</v>
      </c>
      <c r="E157" s="6"/>
      <c r="F157" s="6">
        <f t="shared" si="46"/>
        <v>0.6464940619842008</v>
      </c>
      <c r="G157" s="6">
        <f t="shared" si="47"/>
        <v>1.474272989966144</v>
      </c>
      <c r="H157" s="6">
        <f t="shared" si="48"/>
        <v>1.593798125590474</v>
      </c>
    </row>
    <row r="158" spans="1:8" ht="12.75">
      <c r="A158" s="6">
        <f t="shared" si="45"/>
        <v>1.0808390005411683</v>
      </c>
      <c r="B158">
        <v>0.8</v>
      </c>
      <c r="C158">
        <v>1.5</v>
      </c>
      <c r="D158" s="6">
        <f t="shared" si="49"/>
        <v>1.7</v>
      </c>
      <c r="E158" s="6"/>
      <c r="F158" s="6">
        <f t="shared" si="46"/>
        <v>0.7395719999999999</v>
      </c>
      <c r="G158" s="6">
        <f t="shared" si="47"/>
        <v>1.46826</v>
      </c>
      <c r="H158" s="6">
        <f t="shared" si="48"/>
        <v>1.6300279999999998</v>
      </c>
    </row>
    <row r="159" spans="1:8" ht="12.75">
      <c r="A159" s="6">
        <f t="shared" si="45"/>
        <v>1.0303768265243125</v>
      </c>
      <c r="B159">
        <v>0.9</v>
      </c>
      <c r="C159">
        <v>1.5</v>
      </c>
      <c r="D159" s="6">
        <f t="shared" si="49"/>
        <v>1.7492855684535902</v>
      </c>
      <c r="E159" s="6"/>
      <c r="F159" s="6">
        <f t="shared" si="46"/>
        <v>0.8312197152511235</v>
      </c>
      <c r="G159" s="6">
        <f t="shared" si="47"/>
        <v>1.4611995254185393</v>
      </c>
      <c r="H159" s="6">
        <f t="shared" si="48"/>
        <v>1.6690511169281852</v>
      </c>
    </row>
    <row r="160" spans="1:8" ht="12.75">
      <c r="A160" s="6">
        <f t="shared" si="45"/>
        <v>0.982793723247329</v>
      </c>
      <c r="B160">
        <v>1</v>
      </c>
      <c r="C160">
        <v>1.5</v>
      </c>
      <c r="D160" s="6">
        <f t="shared" si="49"/>
        <v>1.8027756377319946</v>
      </c>
      <c r="E160" s="6"/>
      <c r="F160" s="6">
        <f t="shared" si="46"/>
        <v>0.9211669234721606</v>
      </c>
      <c r="G160" s="6">
        <f t="shared" si="47"/>
        <v>1.453000385208241</v>
      </c>
      <c r="H160" s="6">
        <f t="shared" si="48"/>
        <v>1.7102336179577735</v>
      </c>
    </row>
  </sheetData>
  <mergeCells count="2">
    <mergeCell ref="B19:D19"/>
    <mergeCell ref="F19:H19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R162"/>
  <sheetViews>
    <sheetView tabSelected="1" workbookViewId="0" topLeftCell="A32">
      <pane ySplit="9435" topLeftCell="BM161" activePane="topLeft" state="split"/>
      <selection pane="topLeft" activeCell="E38" sqref="E38"/>
      <selection pane="bottomLeft" activeCell="O160" sqref="O160"/>
    </sheetView>
  </sheetViews>
  <sheetFormatPr defaultColWidth="9.140625" defaultRowHeight="12.75"/>
  <cols>
    <col min="1" max="1" width="12.140625" style="0" bestFit="1" customWidth="1"/>
    <col min="2" max="8" width="5.7109375" style="0" customWidth="1"/>
  </cols>
  <sheetData>
    <row r="1" ht="12.75">
      <c r="A1" s="5"/>
    </row>
    <row r="6" spans="8:10" ht="12.75">
      <c r="H6" s="1"/>
      <c r="J6" s="3"/>
    </row>
    <row r="7" spans="2:10" ht="12.75">
      <c r="B7">
        <v>600</v>
      </c>
      <c r="C7">
        <f>B16/B7</f>
        <v>0</v>
      </c>
      <c r="H7" s="1"/>
      <c r="J7" s="3"/>
    </row>
    <row r="8" spans="2:10" ht="12.75">
      <c r="B8">
        <v>400</v>
      </c>
      <c r="C8">
        <f>B17/B8</f>
        <v>0</v>
      </c>
      <c r="H8" s="1"/>
      <c r="J8" s="3"/>
    </row>
    <row r="9" spans="8:10" ht="12.75">
      <c r="H9" s="1"/>
      <c r="J9" s="3"/>
    </row>
    <row r="10" spans="1:10" ht="12.75">
      <c r="A10" s="8" t="s">
        <v>13</v>
      </c>
      <c r="H10" s="1"/>
      <c r="J10" s="3"/>
    </row>
    <row r="11" spans="1:10" ht="12.75">
      <c r="A11" s="2" t="s">
        <v>6</v>
      </c>
      <c r="B11" s="4">
        <f>(C11-50)/200</f>
        <v>-0.03</v>
      </c>
      <c r="C11" s="3">
        <v>44</v>
      </c>
      <c r="H11" s="1"/>
      <c r="J11" s="3"/>
    </row>
    <row r="12" spans="1:10" ht="12.75">
      <c r="A12" s="2" t="s">
        <v>7</v>
      </c>
      <c r="B12" s="4">
        <f>(C12-50)/200</f>
        <v>0.05</v>
      </c>
      <c r="C12" s="3">
        <v>60</v>
      </c>
      <c r="H12" s="1"/>
      <c r="J12" s="3"/>
    </row>
    <row r="13" spans="1:10" ht="12.75">
      <c r="A13" s="2" t="s">
        <v>8</v>
      </c>
      <c r="B13" s="4">
        <f>(C13-50)/200</f>
        <v>0.1</v>
      </c>
      <c r="C13" s="3">
        <v>70</v>
      </c>
      <c r="H13" s="1"/>
      <c r="J13" s="3"/>
    </row>
    <row r="14" spans="1:10" ht="12.75">
      <c r="A14" s="2" t="s">
        <v>9</v>
      </c>
      <c r="B14" s="4">
        <f>1-B13-B12-B11</f>
        <v>0.88</v>
      </c>
      <c r="C14" s="3"/>
      <c r="H14" s="1"/>
      <c r="J14" s="3"/>
    </row>
    <row r="15" spans="1:10" ht="12.75">
      <c r="A15" s="8" t="s">
        <v>14</v>
      </c>
      <c r="B15" s="4"/>
      <c r="C15" s="3"/>
      <c r="H15" s="1"/>
      <c r="J15" s="3"/>
    </row>
    <row r="16" spans="1:10" ht="12.75">
      <c r="A16" s="2" t="s">
        <v>11</v>
      </c>
      <c r="B16">
        <f>50-C16</f>
        <v>0</v>
      </c>
      <c r="C16">
        <v>50</v>
      </c>
      <c r="H16" s="1"/>
      <c r="J16" s="3"/>
    </row>
    <row r="17" spans="1:10" ht="12.75">
      <c r="A17" s="2" t="s">
        <v>12</v>
      </c>
      <c r="B17">
        <f>50-C17</f>
        <v>0</v>
      </c>
      <c r="C17">
        <v>50</v>
      </c>
      <c r="H17" s="1"/>
      <c r="J17" s="3"/>
    </row>
    <row r="18" spans="8:10" ht="12.75">
      <c r="H18" s="1"/>
      <c r="J18" s="3"/>
    </row>
    <row r="19" spans="3:15" ht="12.75">
      <c r="C19" t="s">
        <v>15</v>
      </c>
      <c r="H19" s="1"/>
      <c r="J19" s="3" t="s">
        <v>16</v>
      </c>
      <c r="O19" t="s">
        <v>17</v>
      </c>
    </row>
    <row r="20" spans="8:10" ht="12.75">
      <c r="H20" s="1"/>
      <c r="J20" s="3"/>
    </row>
    <row r="21" spans="1:18" ht="12.75">
      <c r="A21" s="1"/>
      <c r="B21" s="7" t="s">
        <v>4</v>
      </c>
      <c r="C21" s="7"/>
      <c r="D21" s="7"/>
      <c r="E21" s="1"/>
      <c r="F21" s="7" t="s">
        <v>5</v>
      </c>
      <c r="G21" s="7"/>
      <c r="H21" s="7"/>
      <c r="J21" s="7" t="s">
        <v>4</v>
      </c>
      <c r="K21" s="7"/>
      <c r="L21" s="7" t="s">
        <v>5</v>
      </c>
      <c r="M21" s="7"/>
      <c r="O21" s="7" t="s">
        <v>4</v>
      </c>
      <c r="P21" s="7"/>
      <c r="Q21" s="7" t="s">
        <v>5</v>
      </c>
      <c r="R21" s="7"/>
    </row>
    <row r="22" spans="1:18" ht="12.75">
      <c r="A22" s="1" t="s">
        <v>10</v>
      </c>
      <c r="B22" s="2" t="s">
        <v>0</v>
      </c>
      <c r="C22" s="2" t="s">
        <v>1</v>
      </c>
      <c r="D22" s="2" t="s">
        <v>2</v>
      </c>
      <c r="E22" s="2"/>
      <c r="F22" s="2" t="s">
        <v>0</v>
      </c>
      <c r="G22" s="2" t="s">
        <v>1</v>
      </c>
      <c r="H22" s="2" t="s">
        <v>3</v>
      </c>
      <c r="J22" s="2" t="s">
        <v>0</v>
      </c>
      <c r="K22" s="2" t="s">
        <v>1</v>
      </c>
      <c r="L22" s="2" t="s">
        <v>0</v>
      </c>
      <c r="M22" s="2" t="s">
        <v>1</v>
      </c>
      <c r="O22" s="2" t="s">
        <v>0</v>
      </c>
      <c r="P22" s="2" t="s">
        <v>1</v>
      </c>
      <c r="Q22" s="2" t="s">
        <v>0</v>
      </c>
      <c r="R22" s="2" t="s">
        <v>1</v>
      </c>
    </row>
    <row r="23" spans="1:18" ht="12.75">
      <c r="A23" s="6">
        <f aca="true" t="shared" si="0" ref="A23:A38">ATAN(C23/B23)</f>
        <v>1.4056476493802699</v>
      </c>
      <c r="B23">
        <v>0.25</v>
      </c>
      <c r="C23">
        <v>1.5</v>
      </c>
      <c r="D23" s="6">
        <f aca="true" t="shared" si="1" ref="D23:D38">SQRT(B23^2+C23^2)</f>
        <v>1.5206906325745548</v>
      </c>
      <c r="E23" s="6"/>
      <c r="F23" s="6">
        <f>H23*COS(A23)+C$7</f>
        <v>0.2605490376556488</v>
      </c>
      <c r="G23" s="6">
        <f aca="true" t="shared" si="2" ref="G23:G38">H23*SIN(A23)+C$8</f>
        <v>1.5632942259338936</v>
      </c>
      <c r="H23" s="6">
        <f aca="true" t="shared" si="3" ref="H23:H38">($B$11*D23^3+$B$12*D23^2+$B$13*D23+$B$14)*D23</f>
        <v>1.5848579235570412</v>
      </c>
      <c r="J23">
        <f>-B23</f>
        <v>-0.25</v>
      </c>
      <c r="K23">
        <f>C23</f>
        <v>1.5</v>
      </c>
      <c r="L23" s="6">
        <f>-F23+2*C$7</f>
        <v>-0.2605490376556488</v>
      </c>
      <c r="M23" s="6">
        <f>G23</f>
        <v>1.5632942259338936</v>
      </c>
      <c r="O23">
        <f>-B23</f>
        <v>-0.25</v>
      </c>
      <c r="P23">
        <f>-C23</f>
        <v>-1.5</v>
      </c>
      <c r="Q23" s="6">
        <f>F23</f>
        <v>0.2605490376556488</v>
      </c>
      <c r="R23" s="6">
        <f>L23</f>
        <v>-0.2605490376556488</v>
      </c>
    </row>
    <row r="24" spans="1:18" ht="12.75">
      <c r="A24" s="6">
        <f t="shared" si="0"/>
        <v>1.39408747072486</v>
      </c>
      <c r="B24">
        <v>0.25</v>
      </c>
      <c r="C24">
        <v>1.4</v>
      </c>
      <c r="D24" s="6">
        <f t="shared" si="1"/>
        <v>1.4221462653327892</v>
      </c>
      <c r="E24" s="6"/>
      <c r="F24" s="6">
        <f aca="true" t="shared" si="4" ref="F23:F38">H24*COS(A24)+C$7</f>
        <v>0.2592627254710529</v>
      </c>
      <c r="G24" s="6">
        <f t="shared" si="2"/>
        <v>1.451871262637897</v>
      </c>
      <c r="H24" s="6">
        <f t="shared" si="3"/>
        <v>1.4748380670746328</v>
      </c>
      <c r="J24">
        <f aca="true" t="shared" si="5" ref="J24:J38">-B24</f>
        <v>-0.25</v>
      </c>
      <c r="K24">
        <f aca="true" t="shared" si="6" ref="K24:K38">C24</f>
        <v>1.4</v>
      </c>
      <c r="L24" s="6">
        <f aca="true" t="shared" si="7" ref="L24:L87">-F24+2*C$7</f>
        <v>-0.2592627254710529</v>
      </c>
      <c r="M24" s="6">
        <f aca="true" t="shared" si="8" ref="M24:M87">G24</f>
        <v>1.451871262637897</v>
      </c>
      <c r="O24">
        <f aca="true" t="shared" si="9" ref="O24:O87">-B24</f>
        <v>-0.25</v>
      </c>
      <c r="P24">
        <f aca="true" t="shared" si="10" ref="P24:P87">-C24</f>
        <v>-1.4</v>
      </c>
      <c r="Q24" s="6">
        <f aca="true" t="shared" si="11" ref="Q24:Q87">F24</f>
        <v>0.2592627254710529</v>
      </c>
      <c r="R24" s="6">
        <f aca="true" t="shared" si="12" ref="R24:R87">L24</f>
        <v>-0.2592627254710529</v>
      </c>
    </row>
    <row r="25" spans="1:18" ht="12.75">
      <c r="A25" s="6">
        <f t="shared" si="0"/>
        <v>1.380808038876181</v>
      </c>
      <c r="B25">
        <v>0.25</v>
      </c>
      <c r="C25">
        <v>1.3</v>
      </c>
      <c r="D25" s="6">
        <f t="shared" si="1"/>
        <v>1.3238202294873727</v>
      </c>
      <c r="E25" s="6"/>
      <c r="F25" s="6">
        <f t="shared" si="4"/>
        <v>0.25760179359585955</v>
      </c>
      <c r="G25" s="6">
        <f t="shared" si="2"/>
        <v>1.3395293266984702</v>
      </c>
      <c r="H25" s="6">
        <f t="shared" si="3"/>
        <v>1.364073862057719</v>
      </c>
      <c r="J25">
        <f t="shared" si="5"/>
        <v>-0.25</v>
      </c>
      <c r="K25">
        <f t="shared" si="6"/>
        <v>1.3</v>
      </c>
      <c r="L25" s="6">
        <f t="shared" si="7"/>
        <v>-0.25760179359585955</v>
      </c>
      <c r="M25" s="6">
        <f t="shared" si="8"/>
        <v>1.3395293266984702</v>
      </c>
      <c r="O25">
        <f t="shared" si="9"/>
        <v>-0.25</v>
      </c>
      <c r="P25">
        <f t="shared" si="10"/>
        <v>-1.3</v>
      </c>
      <c r="Q25" s="6">
        <f t="shared" si="11"/>
        <v>0.25760179359585955</v>
      </c>
      <c r="R25" s="6">
        <f t="shared" si="12"/>
        <v>-0.25760179359585955</v>
      </c>
    </row>
    <row r="26" spans="1:18" ht="12.75">
      <c r="A26" s="6">
        <f t="shared" si="0"/>
        <v>1.3654009376051293</v>
      </c>
      <c r="B26">
        <v>0.25</v>
      </c>
      <c r="C26">
        <v>1.2</v>
      </c>
      <c r="D26" s="6">
        <f t="shared" si="1"/>
        <v>1.2257650672131262</v>
      </c>
      <c r="E26" s="6"/>
      <c r="F26" s="6">
        <f t="shared" si="4"/>
        <v>0.2556125365791702</v>
      </c>
      <c r="G26" s="6">
        <f t="shared" si="2"/>
        <v>1.2269401755800171</v>
      </c>
      <c r="H26" s="6">
        <f t="shared" si="3"/>
        <v>1.2532836723219372</v>
      </c>
      <c r="J26">
        <f t="shared" si="5"/>
        <v>-0.25</v>
      </c>
      <c r="K26">
        <f t="shared" si="6"/>
        <v>1.2</v>
      </c>
      <c r="L26" s="6">
        <f t="shared" si="7"/>
        <v>-0.2556125365791702</v>
      </c>
      <c r="M26" s="6">
        <f t="shared" si="8"/>
        <v>1.2269401755800171</v>
      </c>
      <c r="O26">
        <f t="shared" si="9"/>
        <v>-0.25</v>
      </c>
      <c r="P26">
        <f t="shared" si="10"/>
        <v>-1.2</v>
      </c>
      <c r="Q26" s="6">
        <f t="shared" si="11"/>
        <v>0.2556125365791702</v>
      </c>
      <c r="R26" s="6">
        <f t="shared" si="12"/>
        <v>-0.2556125365791702</v>
      </c>
    </row>
    <row r="27" spans="1:18" ht="12.75">
      <c r="A27" s="6">
        <f t="shared" si="0"/>
        <v>1.3473197256542637</v>
      </c>
      <c r="B27">
        <v>0.25</v>
      </c>
      <c r="C27">
        <v>1.1</v>
      </c>
      <c r="D27" s="6">
        <f t="shared" si="1"/>
        <v>1.1280514172678477</v>
      </c>
      <c r="E27" s="6"/>
      <c r="F27" s="6">
        <f t="shared" si="4"/>
        <v>0.253341694718146</v>
      </c>
      <c r="G27" s="6">
        <f t="shared" si="2"/>
        <v>1.114703456759843</v>
      </c>
      <c r="H27" s="6">
        <f t="shared" si="3"/>
        <v>1.1431298311193727</v>
      </c>
      <c r="J27">
        <f t="shared" si="5"/>
        <v>-0.25</v>
      </c>
      <c r="K27">
        <f t="shared" si="6"/>
        <v>1.1</v>
      </c>
      <c r="L27" s="6">
        <f t="shared" si="7"/>
        <v>-0.253341694718146</v>
      </c>
      <c r="M27" s="6">
        <f t="shared" si="8"/>
        <v>1.114703456759843</v>
      </c>
      <c r="O27">
        <f t="shared" si="9"/>
        <v>-0.25</v>
      </c>
      <c r="P27">
        <f t="shared" si="10"/>
        <v>-1.1</v>
      </c>
      <c r="Q27" s="6">
        <f t="shared" si="11"/>
        <v>0.253341694718146</v>
      </c>
      <c r="R27" s="6">
        <f t="shared" si="12"/>
        <v>-0.253341694718146</v>
      </c>
    </row>
    <row r="28" spans="1:18" ht="12.75">
      <c r="A28" s="6">
        <f t="shared" si="0"/>
        <v>1.3258176636680326</v>
      </c>
      <c r="B28">
        <v>0.25</v>
      </c>
      <c r="C28">
        <v>1</v>
      </c>
      <c r="D28" s="6">
        <f t="shared" si="1"/>
        <v>1.0307764064044151</v>
      </c>
      <c r="E28" s="6"/>
      <c r="F28" s="6">
        <f t="shared" si="4"/>
        <v>0.25083666067157506</v>
      </c>
      <c r="G28" s="6">
        <f t="shared" si="2"/>
        <v>1.0033466426863007</v>
      </c>
      <c r="H28" s="6">
        <f t="shared" si="3"/>
        <v>1.0342260467261197</v>
      </c>
      <c r="J28">
        <f t="shared" si="5"/>
        <v>-0.25</v>
      </c>
      <c r="K28">
        <f t="shared" si="6"/>
        <v>1</v>
      </c>
      <c r="L28" s="6">
        <f t="shared" si="7"/>
        <v>-0.25083666067157506</v>
      </c>
      <c r="M28" s="6">
        <f t="shared" si="8"/>
        <v>1.0033466426863007</v>
      </c>
      <c r="O28">
        <f t="shared" si="9"/>
        <v>-0.25</v>
      </c>
      <c r="P28">
        <f t="shared" si="10"/>
        <v>-1</v>
      </c>
      <c r="Q28" s="6">
        <f t="shared" si="11"/>
        <v>0.25083666067157506</v>
      </c>
      <c r="R28" s="6">
        <f t="shared" si="12"/>
        <v>-0.25083666067157506</v>
      </c>
    </row>
    <row r="29" spans="1:18" ht="12.75">
      <c r="A29" s="6">
        <f t="shared" si="0"/>
        <v>1.2998494764564759</v>
      </c>
      <c r="B29">
        <v>0.25</v>
      </c>
      <c r="C29">
        <v>0.899999999999999</v>
      </c>
      <c r="D29" s="6">
        <f t="shared" si="1"/>
        <v>0.9340770846134693</v>
      </c>
      <c r="E29" s="6"/>
      <c r="F29" s="6">
        <f t="shared" si="4"/>
        <v>0.24814581019289728</v>
      </c>
      <c r="G29" s="6">
        <f t="shared" si="2"/>
        <v>0.8933249166944295</v>
      </c>
      <c r="H29" s="6">
        <f t="shared" si="3"/>
        <v>0.9271492597761154</v>
      </c>
      <c r="J29">
        <f t="shared" si="5"/>
        <v>-0.25</v>
      </c>
      <c r="K29">
        <f t="shared" si="6"/>
        <v>0.899999999999999</v>
      </c>
      <c r="L29" s="6">
        <f t="shared" si="7"/>
        <v>-0.24814581019289728</v>
      </c>
      <c r="M29" s="6">
        <f t="shared" si="8"/>
        <v>0.8933249166944295</v>
      </c>
      <c r="O29">
        <f t="shared" si="9"/>
        <v>-0.25</v>
      </c>
      <c r="P29">
        <f t="shared" si="10"/>
        <v>-0.899999999999999</v>
      </c>
      <c r="Q29" s="6">
        <f t="shared" si="11"/>
        <v>0.24814581019289728</v>
      </c>
      <c r="R29" s="6">
        <f t="shared" si="12"/>
        <v>-0.24814581019289728</v>
      </c>
    </row>
    <row r="30" spans="1:18" ht="12.75">
      <c r="A30" s="6">
        <f t="shared" si="0"/>
        <v>1.267911458419925</v>
      </c>
      <c r="B30">
        <v>0.25</v>
      </c>
      <c r="C30">
        <v>0.799999999999999</v>
      </c>
      <c r="D30" s="6">
        <f t="shared" si="1"/>
        <v>0.8381527307120096</v>
      </c>
      <c r="E30" s="6"/>
      <c r="F30" s="6">
        <f t="shared" si="4"/>
        <v>0.2453190510678613</v>
      </c>
      <c r="G30" s="6">
        <f t="shared" si="2"/>
        <v>0.7850209634171554</v>
      </c>
      <c r="H30" s="6">
        <f t="shared" si="3"/>
        <v>0.8224593301928277</v>
      </c>
      <c r="J30">
        <f t="shared" si="5"/>
        <v>-0.25</v>
      </c>
      <c r="K30">
        <f t="shared" si="6"/>
        <v>0.799999999999999</v>
      </c>
      <c r="L30" s="6">
        <f t="shared" si="7"/>
        <v>-0.2453190510678613</v>
      </c>
      <c r="M30" s="6">
        <f t="shared" si="8"/>
        <v>0.7850209634171554</v>
      </c>
      <c r="O30">
        <f t="shared" si="9"/>
        <v>-0.25</v>
      </c>
      <c r="P30">
        <f t="shared" si="10"/>
        <v>-0.799999999999999</v>
      </c>
      <c r="Q30" s="6">
        <f t="shared" si="11"/>
        <v>0.2453190510678613</v>
      </c>
      <c r="R30" s="6">
        <f t="shared" si="12"/>
        <v>-0.2453190510678613</v>
      </c>
    </row>
    <row r="31" spans="1:18" ht="12.75">
      <c r="A31" s="6">
        <f t="shared" si="0"/>
        <v>1.2277723863741927</v>
      </c>
      <c r="B31">
        <v>0.25</v>
      </c>
      <c r="C31">
        <v>0.699999999999999</v>
      </c>
      <c r="D31" s="6">
        <f t="shared" si="1"/>
        <v>0.7433034373659243</v>
      </c>
      <c r="E31" s="6"/>
      <c r="F31" s="6">
        <f t="shared" si="4"/>
        <v>0.24240877231556307</v>
      </c>
      <c r="G31" s="6">
        <f t="shared" si="2"/>
        <v>0.6787445624835755</v>
      </c>
      <c r="H31" s="6">
        <f t="shared" si="3"/>
        <v>0.7207330948392469</v>
      </c>
      <c r="J31">
        <f t="shared" si="5"/>
        <v>-0.25</v>
      </c>
      <c r="K31">
        <f t="shared" si="6"/>
        <v>0.699999999999999</v>
      </c>
      <c r="L31" s="6">
        <f t="shared" si="7"/>
        <v>-0.24240877231556307</v>
      </c>
      <c r="M31" s="6">
        <f t="shared" si="8"/>
        <v>0.6787445624835755</v>
      </c>
      <c r="O31">
        <f t="shared" si="9"/>
        <v>-0.25</v>
      </c>
      <c r="P31">
        <f t="shared" si="10"/>
        <v>-0.699999999999999</v>
      </c>
      <c r="Q31" s="6">
        <f t="shared" si="11"/>
        <v>0.24240877231556307</v>
      </c>
      <c r="R31" s="6">
        <f t="shared" si="12"/>
        <v>-0.24240877231556307</v>
      </c>
    </row>
    <row r="32" spans="1:18" ht="12.75">
      <c r="A32" s="6">
        <f t="shared" si="0"/>
        <v>1.1760052070951346</v>
      </c>
      <c r="B32">
        <v>0.25</v>
      </c>
      <c r="C32">
        <v>0.599999999999999</v>
      </c>
      <c r="D32" s="6">
        <f t="shared" si="1"/>
        <v>0.649999999999999</v>
      </c>
      <c r="E32" s="6"/>
      <c r="F32" s="6">
        <f t="shared" si="4"/>
        <v>0.23947156249999993</v>
      </c>
      <c r="G32" s="6">
        <f t="shared" si="2"/>
        <v>0.574731749999999</v>
      </c>
      <c r="H32" s="6">
        <f t="shared" si="3"/>
        <v>0.622626062499999</v>
      </c>
      <c r="J32">
        <f t="shared" si="5"/>
        <v>-0.25</v>
      </c>
      <c r="K32">
        <f t="shared" si="6"/>
        <v>0.599999999999999</v>
      </c>
      <c r="L32" s="6">
        <f t="shared" si="7"/>
        <v>-0.23947156249999993</v>
      </c>
      <c r="M32" s="6">
        <f t="shared" si="8"/>
        <v>0.574731749999999</v>
      </c>
      <c r="O32">
        <f t="shared" si="9"/>
        <v>-0.25</v>
      </c>
      <c r="P32">
        <f t="shared" si="10"/>
        <v>-0.599999999999999</v>
      </c>
      <c r="Q32" s="6">
        <f t="shared" si="11"/>
        <v>0.23947156249999993</v>
      </c>
      <c r="R32" s="6">
        <f t="shared" si="12"/>
        <v>-0.23947156249999993</v>
      </c>
    </row>
    <row r="33" spans="1:18" ht="12.75">
      <c r="A33" s="6">
        <f t="shared" si="0"/>
        <v>1.1071487177940904</v>
      </c>
      <c r="B33">
        <v>0.25</v>
      </c>
      <c r="C33">
        <v>0.5</v>
      </c>
      <c r="D33" s="6">
        <f t="shared" si="1"/>
        <v>0.5590169943749475</v>
      </c>
      <c r="E33" s="6"/>
      <c r="F33" s="6">
        <f t="shared" si="4"/>
        <v>0.2365714787788075</v>
      </c>
      <c r="G33" s="6">
        <f t="shared" si="2"/>
        <v>0.4731429575576149</v>
      </c>
      <c r="H33" s="6">
        <f t="shared" si="3"/>
        <v>0.5289899080870624</v>
      </c>
      <c r="J33">
        <f t="shared" si="5"/>
        <v>-0.25</v>
      </c>
      <c r="K33">
        <f t="shared" si="6"/>
        <v>0.5</v>
      </c>
      <c r="L33" s="6">
        <f t="shared" si="7"/>
        <v>-0.2365714787788075</v>
      </c>
      <c r="M33" s="6">
        <f t="shared" si="8"/>
        <v>0.4731429575576149</v>
      </c>
      <c r="O33">
        <f t="shared" si="9"/>
        <v>-0.25</v>
      </c>
      <c r="P33">
        <f t="shared" si="10"/>
        <v>-0.5</v>
      </c>
      <c r="Q33" s="6">
        <f t="shared" si="11"/>
        <v>0.2365714787788075</v>
      </c>
      <c r="R33" s="6">
        <f t="shared" si="12"/>
        <v>-0.2365714787788075</v>
      </c>
    </row>
    <row r="34" spans="1:18" ht="12.75">
      <c r="A34" s="6">
        <f t="shared" si="0"/>
        <v>1.0121970114513341</v>
      </c>
      <c r="B34">
        <v>0.25</v>
      </c>
      <c r="C34">
        <v>0.4</v>
      </c>
      <c r="D34" s="6">
        <f t="shared" si="1"/>
        <v>0.47169905660283024</v>
      </c>
      <c r="E34" s="6"/>
      <c r="F34" s="6">
        <f t="shared" si="4"/>
        <v>0.2337865786143648</v>
      </c>
      <c r="G34" s="6">
        <f t="shared" si="2"/>
        <v>0.37405852578298365</v>
      </c>
      <c r="H34" s="6">
        <f t="shared" si="3"/>
        <v>0.44110763431519706</v>
      </c>
      <c r="J34">
        <f t="shared" si="5"/>
        <v>-0.25</v>
      </c>
      <c r="K34">
        <f t="shared" si="6"/>
        <v>0.4</v>
      </c>
      <c r="L34" s="6">
        <f t="shared" si="7"/>
        <v>-0.2337865786143648</v>
      </c>
      <c r="M34" s="6">
        <f t="shared" si="8"/>
        <v>0.37405852578298365</v>
      </c>
      <c r="O34">
        <f t="shared" si="9"/>
        <v>-0.25</v>
      </c>
      <c r="P34">
        <f t="shared" si="10"/>
        <v>-0.4</v>
      </c>
      <c r="Q34" s="6">
        <f t="shared" si="11"/>
        <v>0.2337865786143648</v>
      </c>
      <c r="R34" s="6">
        <f t="shared" si="12"/>
        <v>-0.2337865786143648</v>
      </c>
    </row>
    <row r="35" spans="1:18" ht="12.75">
      <c r="A35" s="6">
        <f t="shared" si="0"/>
        <v>0.8760580505981934</v>
      </c>
      <c r="B35">
        <v>0.25</v>
      </c>
      <c r="C35">
        <v>0.3</v>
      </c>
      <c r="D35" s="6">
        <f t="shared" si="1"/>
        <v>0.3905124837953327</v>
      </c>
      <c r="E35" s="6"/>
      <c r="F35" s="6">
        <f t="shared" si="4"/>
        <v>0.23122241344154237</v>
      </c>
      <c r="G35" s="6">
        <f t="shared" si="2"/>
        <v>0.27746689612985087</v>
      </c>
      <c r="H35" s="6">
        <f t="shared" si="3"/>
        <v>0.3611809559288322</v>
      </c>
      <c r="J35">
        <f t="shared" si="5"/>
        <v>-0.25</v>
      </c>
      <c r="K35">
        <f t="shared" si="6"/>
        <v>0.3</v>
      </c>
      <c r="L35" s="6">
        <f t="shared" si="7"/>
        <v>-0.23122241344154237</v>
      </c>
      <c r="M35" s="6">
        <f t="shared" si="8"/>
        <v>0.27746689612985087</v>
      </c>
      <c r="O35">
        <f t="shared" si="9"/>
        <v>-0.25</v>
      </c>
      <c r="P35">
        <f t="shared" si="10"/>
        <v>-0.3</v>
      </c>
      <c r="Q35" s="6">
        <f t="shared" si="11"/>
        <v>0.23122241344154237</v>
      </c>
      <c r="R35" s="6">
        <f t="shared" si="12"/>
        <v>-0.23122241344154237</v>
      </c>
    </row>
    <row r="36" spans="1:18" ht="12.75">
      <c r="A36" s="6">
        <f t="shared" si="0"/>
        <v>0.6747409422235527</v>
      </c>
      <c r="B36">
        <v>0.25</v>
      </c>
      <c r="C36">
        <v>0.2</v>
      </c>
      <c r="D36" s="6">
        <f t="shared" si="1"/>
        <v>0.32015621187164245</v>
      </c>
      <c r="E36" s="6"/>
      <c r="F36" s="6">
        <f t="shared" si="4"/>
        <v>0.22903903520891475</v>
      </c>
      <c r="G36" s="6">
        <f t="shared" si="2"/>
        <v>0.1832312281671318</v>
      </c>
      <c r="H36" s="6">
        <f t="shared" si="3"/>
        <v>0.29331307953288754</v>
      </c>
      <c r="J36">
        <f t="shared" si="5"/>
        <v>-0.25</v>
      </c>
      <c r="K36">
        <f t="shared" si="6"/>
        <v>0.2</v>
      </c>
      <c r="L36" s="6">
        <f t="shared" si="7"/>
        <v>-0.22903903520891475</v>
      </c>
      <c r="M36" s="6">
        <f t="shared" si="8"/>
        <v>0.1832312281671318</v>
      </c>
      <c r="O36">
        <f t="shared" si="9"/>
        <v>-0.25</v>
      </c>
      <c r="P36">
        <f t="shared" si="10"/>
        <v>-0.2</v>
      </c>
      <c r="Q36" s="6">
        <f t="shared" si="11"/>
        <v>0.22903903520891475</v>
      </c>
      <c r="R36" s="6">
        <f t="shared" si="12"/>
        <v>-0.22903903520891475</v>
      </c>
    </row>
    <row r="37" spans="1:18" ht="12.75">
      <c r="A37" s="6"/>
      <c r="D37" s="6"/>
      <c r="E37" s="6"/>
      <c r="F37" s="6"/>
      <c r="G37" s="6"/>
      <c r="H37" s="6"/>
      <c r="L37" s="6"/>
      <c r="M37" s="6"/>
      <c r="Q37" s="6"/>
      <c r="R37" s="6"/>
    </row>
    <row r="38" spans="1:18" ht="12.75">
      <c r="A38" s="6">
        <f>ATAN(C38/B38)</f>
        <v>0</v>
      </c>
      <c r="B38">
        <v>0.25</v>
      </c>
      <c r="C38">
        <v>0</v>
      </c>
      <c r="D38" s="6">
        <f t="shared" si="1"/>
        <v>0.25</v>
      </c>
      <c r="E38" s="6"/>
      <c r="F38" s="6">
        <f t="shared" si="4"/>
        <v>0.2269140625</v>
      </c>
      <c r="G38" s="6">
        <f t="shared" si="2"/>
        <v>0</v>
      </c>
      <c r="H38" s="6">
        <f t="shared" si="3"/>
        <v>0.2269140625</v>
      </c>
      <c r="J38">
        <f t="shared" si="5"/>
        <v>-0.25</v>
      </c>
      <c r="K38">
        <f t="shared" si="6"/>
        <v>0</v>
      </c>
      <c r="L38" s="6">
        <f t="shared" si="7"/>
        <v>-0.2269140625</v>
      </c>
      <c r="M38" s="6">
        <f t="shared" si="8"/>
        <v>0</v>
      </c>
      <c r="O38">
        <f t="shared" si="9"/>
        <v>-0.25</v>
      </c>
      <c r="P38">
        <f t="shared" si="10"/>
        <v>0</v>
      </c>
      <c r="Q38" s="6">
        <f t="shared" si="11"/>
        <v>0.2269140625</v>
      </c>
      <c r="R38" s="6">
        <f t="shared" si="12"/>
        <v>-0.2269140625</v>
      </c>
    </row>
    <row r="39" spans="1:18" ht="12.75">
      <c r="A39" s="6"/>
      <c r="D39" s="6"/>
      <c r="E39" s="6"/>
      <c r="F39" s="6"/>
      <c r="G39" s="6"/>
      <c r="H39" s="6"/>
      <c r="L39" s="6">
        <f t="shared" si="7"/>
        <v>0</v>
      </c>
      <c r="M39" s="6"/>
      <c r="O39">
        <f t="shared" si="9"/>
        <v>0</v>
      </c>
      <c r="P39">
        <f t="shared" si="10"/>
        <v>0</v>
      </c>
      <c r="Q39" s="6">
        <f t="shared" si="11"/>
        <v>0</v>
      </c>
      <c r="R39" s="6">
        <f t="shared" si="12"/>
        <v>0</v>
      </c>
    </row>
    <row r="40" spans="1:18" ht="12.75">
      <c r="A40" s="6">
        <f aca="true" t="shared" si="13" ref="A40:A55">ATAN(C40/B40)</f>
        <v>1.2490457723982544</v>
      </c>
      <c r="B40">
        <v>0.5</v>
      </c>
      <c r="C40">
        <v>1.5</v>
      </c>
      <c r="D40" s="6">
        <f aca="true" t="shared" si="14" ref="D40:D55">SQRT(B40^2+C40^2)</f>
        <v>1.5811388300841898</v>
      </c>
      <c r="E40" s="6"/>
      <c r="F40" s="6">
        <f aca="true" t="shared" si="15" ref="F40:F55">H40*COS(A40)+C$7</f>
        <v>0.5222642353760524</v>
      </c>
      <c r="G40" s="6">
        <f aca="true" t="shared" si="16" ref="G40:G55">H40*SIN(A40)+C$8</f>
        <v>1.5667927061281572</v>
      </c>
      <c r="H40" s="6">
        <f aca="true" t="shared" si="17" ref="H40:H55">($B$11*D40^3+$B$12*D40^2+$B$13*D40+$B$14)*D40</f>
        <v>1.6515445242346107</v>
      </c>
      <c r="J40">
        <f aca="true" t="shared" si="18" ref="J39:J102">-B40</f>
        <v>-0.5</v>
      </c>
      <c r="K40">
        <f aca="true" t="shared" si="19" ref="K39:K102">C40</f>
        <v>1.5</v>
      </c>
      <c r="L40" s="6">
        <f t="shared" si="7"/>
        <v>-0.5222642353760524</v>
      </c>
      <c r="M40" s="6">
        <f t="shared" si="8"/>
        <v>1.5667927061281572</v>
      </c>
      <c r="O40">
        <f t="shared" si="9"/>
        <v>-0.5</v>
      </c>
      <c r="P40">
        <f t="shared" si="10"/>
        <v>-1.5</v>
      </c>
      <c r="Q40" s="6">
        <f t="shared" si="11"/>
        <v>0.5222642353760524</v>
      </c>
      <c r="R40" s="6">
        <f t="shared" si="12"/>
        <v>-0.5222642353760524</v>
      </c>
    </row>
    <row r="41" spans="1:18" ht="12.75">
      <c r="A41" s="6">
        <f t="shared" si="13"/>
        <v>1.2277723863741932</v>
      </c>
      <c r="B41">
        <v>0.5</v>
      </c>
      <c r="C41">
        <v>1.4</v>
      </c>
      <c r="D41" s="6">
        <f t="shared" si="14"/>
        <v>1.4866068747318506</v>
      </c>
      <c r="E41" s="6"/>
      <c r="F41" s="6">
        <f t="shared" si="15"/>
        <v>0.5202993258392318</v>
      </c>
      <c r="G41" s="6">
        <f t="shared" si="16"/>
        <v>1.4568381123498488</v>
      </c>
      <c r="H41" s="6">
        <f t="shared" si="17"/>
        <v>1.546961109421898</v>
      </c>
      <c r="J41">
        <f t="shared" si="18"/>
        <v>-0.5</v>
      </c>
      <c r="K41">
        <f t="shared" si="19"/>
        <v>1.4</v>
      </c>
      <c r="L41" s="6">
        <f t="shared" si="7"/>
        <v>-0.5202993258392318</v>
      </c>
      <c r="M41" s="6">
        <f t="shared" si="8"/>
        <v>1.4568381123498488</v>
      </c>
      <c r="O41">
        <f t="shared" si="9"/>
        <v>-0.5</v>
      </c>
      <c r="P41">
        <f t="shared" si="10"/>
        <v>-1.4</v>
      </c>
      <c r="Q41" s="6">
        <f t="shared" si="11"/>
        <v>0.5202993258392318</v>
      </c>
      <c r="R41" s="6">
        <f t="shared" si="12"/>
        <v>-0.5202993258392318</v>
      </c>
    </row>
    <row r="42" spans="1:18" ht="12.75">
      <c r="A42" s="6">
        <f t="shared" si="13"/>
        <v>1.2036224929766774</v>
      </c>
      <c r="B42">
        <v>0.5</v>
      </c>
      <c r="C42">
        <v>1.3</v>
      </c>
      <c r="D42" s="6">
        <f t="shared" si="14"/>
        <v>1.392838827718412</v>
      </c>
      <c r="E42" s="6"/>
      <c r="F42" s="6">
        <f t="shared" si="15"/>
        <v>0.5176103314993148</v>
      </c>
      <c r="G42" s="6">
        <f t="shared" si="16"/>
        <v>1.3457868618982185</v>
      </c>
      <c r="H42" s="6">
        <f t="shared" si="17"/>
        <v>1.4418955346808886</v>
      </c>
      <c r="J42">
        <f t="shared" si="18"/>
        <v>-0.5</v>
      </c>
      <c r="K42">
        <f t="shared" si="19"/>
        <v>1.3</v>
      </c>
      <c r="L42" s="6">
        <f t="shared" si="7"/>
        <v>-0.5176103314993148</v>
      </c>
      <c r="M42" s="6">
        <f t="shared" si="8"/>
        <v>1.3457868618982185</v>
      </c>
      <c r="O42">
        <f t="shared" si="9"/>
        <v>-0.5</v>
      </c>
      <c r="P42">
        <f t="shared" si="10"/>
        <v>-1.3</v>
      </c>
      <c r="Q42" s="6">
        <f t="shared" si="11"/>
        <v>0.5176103314993148</v>
      </c>
      <c r="R42" s="6">
        <f t="shared" si="12"/>
        <v>-0.5176103314993148</v>
      </c>
    </row>
    <row r="43" spans="1:18" ht="12.75">
      <c r="A43" s="6">
        <f t="shared" si="13"/>
        <v>1.176005207095135</v>
      </c>
      <c r="B43">
        <v>0.5</v>
      </c>
      <c r="C43">
        <v>1.2</v>
      </c>
      <c r="D43" s="6">
        <f t="shared" si="14"/>
        <v>1.3</v>
      </c>
      <c r="E43" s="6"/>
      <c r="F43" s="6">
        <f t="shared" si="15"/>
        <v>0.5142950000000001</v>
      </c>
      <c r="G43" s="6">
        <f t="shared" si="16"/>
        <v>1.234308</v>
      </c>
      <c r="H43" s="6">
        <f t="shared" si="17"/>
        <v>1.337167</v>
      </c>
      <c r="J43">
        <f t="shared" si="18"/>
        <v>-0.5</v>
      </c>
      <c r="K43">
        <f t="shared" si="19"/>
        <v>1.2</v>
      </c>
      <c r="L43" s="6">
        <f t="shared" si="7"/>
        <v>-0.5142950000000001</v>
      </c>
      <c r="M43" s="6">
        <f t="shared" si="8"/>
        <v>1.234308</v>
      </c>
      <c r="O43">
        <f t="shared" si="9"/>
        <v>-0.5</v>
      </c>
      <c r="P43">
        <f t="shared" si="10"/>
        <v>-1.2</v>
      </c>
      <c r="Q43" s="6">
        <f t="shared" si="11"/>
        <v>0.5142950000000001</v>
      </c>
      <c r="R43" s="6">
        <f t="shared" si="12"/>
        <v>-0.5142950000000001</v>
      </c>
    </row>
    <row r="44" spans="1:18" ht="12.75">
      <c r="A44" s="6">
        <f t="shared" si="13"/>
        <v>1.1441688336680205</v>
      </c>
      <c r="B44">
        <v>0.5</v>
      </c>
      <c r="C44">
        <v>1.1</v>
      </c>
      <c r="D44" s="6">
        <f t="shared" si="14"/>
        <v>1.2083045973594573</v>
      </c>
      <c r="E44" s="6"/>
      <c r="F44" s="6">
        <f t="shared" si="15"/>
        <v>0.5104533591858008</v>
      </c>
      <c r="G44" s="6">
        <f t="shared" si="16"/>
        <v>1.1229973902087615</v>
      </c>
      <c r="H44" s="6">
        <f t="shared" si="17"/>
        <v>1.2335662812835626</v>
      </c>
      <c r="J44">
        <f t="shared" si="18"/>
        <v>-0.5</v>
      </c>
      <c r="K44">
        <f t="shared" si="19"/>
        <v>1.1</v>
      </c>
      <c r="L44" s="6">
        <f t="shared" si="7"/>
        <v>-0.5104533591858008</v>
      </c>
      <c r="M44" s="6">
        <f t="shared" si="8"/>
        <v>1.1229973902087615</v>
      </c>
      <c r="O44">
        <f t="shared" si="9"/>
        <v>-0.5</v>
      </c>
      <c r="P44">
        <f t="shared" si="10"/>
        <v>-1.1</v>
      </c>
      <c r="Q44" s="6">
        <f t="shared" si="11"/>
        <v>0.5104533591858008</v>
      </c>
      <c r="R44" s="6">
        <f t="shared" si="12"/>
        <v>-0.5104533591858008</v>
      </c>
    </row>
    <row r="45" spans="1:18" ht="12.75">
      <c r="A45" s="6">
        <f t="shared" si="13"/>
        <v>1.1071487177940904</v>
      </c>
      <c r="B45">
        <v>0.5</v>
      </c>
      <c r="C45">
        <v>1</v>
      </c>
      <c r="D45" s="6">
        <f t="shared" si="14"/>
        <v>1.118033988749895</v>
      </c>
      <c r="E45" s="6"/>
      <c r="F45" s="6">
        <f t="shared" si="15"/>
        <v>0.5061885621484343</v>
      </c>
      <c r="G45" s="6">
        <f t="shared" si="16"/>
        <v>1.0123771242968684</v>
      </c>
      <c r="H45" s="6">
        <f t="shared" si="17"/>
        <v>1.1318720343967759</v>
      </c>
      <c r="J45">
        <f t="shared" si="18"/>
        <v>-0.5</v>
      </c>
      <c r="K45">
        <f t="shared" si="19"/>
        <v>1</v>
      </c>
      <c r="L45" s="6">
        <f t="shared" si="7"/>
        <v>-0.5061885621484343</v>
      </c>
      <c r="M45" s="6">
        <f t="shared" si="8"/>
        <v>1.0123771242968684</v>
      </c>
      <c r="O45">
        <f t="shared" si="9"/>
        <v>-0.5</v>
      </c>
      <c r="P45">
        <f t="shared" si="10"/>
        <v>-1</v>
      </c>
      <c r="Q45" s="6">
        <f t="shared" si="11"/>
        <v>0.5061885621484343</v>
      </c>
      <c r="R45" s="6">
        <f t="shared" si="12"/>
        <v>-0.5061885621484343</v>
      </c>
    </row>
    <row r="46" spans="1:18" ht="12.75">
      <c r="A46" s="6">
        <f t="shared" si="13"/>
        <v>1.0636978224025593</v>
      </c>
      <c r="B46">
        <v>0.5</v>
      </c>
      <c r="C46">
        <v>0.899999999999999</v>
      </c>
      <c r="D46" s="6">
        <f t="shared" si="14"/>
        <v>1.029563014098699</v>
      </c>
      <c r="E46" s="6"/>
      <c r="F46" s="6">
        <f t="shared" si="15"/>
        <v>0.5016080987807655</v>
      </c>
      <c r="G46" s="6">
        <f t="shared" si="16"/>
        <v>0.9028945778053772</v>
      </c>
      <c r="H46" s="6">
        <f t="shared" si="17"/>
        <v>1.032874292154086</v>
      </c>
      <c r="J46">
        <f t="shared" si="18"/>
        <v>-0.5</v>
      </c>
      <c r="K46">
        <f t="shared" si="19"/>
        <v>0.899999999999999</v>
      </c>
      <c r="L46" s="6">
        <f t="shared" si="7"/>
        <v>-0.5016080987807655</v>
      </c>
      <c r="M46" s="6">
        <f t="shared" si="8"/>
        <v>0.9028945778053772</v>
      </c>
      <c r="O46">
        <f t="shared" si="9"/>
        <v>-0.5</v>
      </c>
      <c r="P46">
        <f t="shared" si="10"/>
        <v>-0.899999999999999</v>
      </c>
      <c r="Q46" s="6">
        <f t="shared" si="11"/>
        <v>0.5016080987807655</v>
      </c>
      <c r="R46" s="6">
        <f t="shared" si="12"/>
        <v>-0.5016080987807655</v>
      </c>
    </row>
    <row r="47" spans="1:18" ht="12.75">
      <c r="A47" s="6">
        <f t="shared" si="13"/>
        <v>1.0121970114513337</v>
      </c>
      <c r="B47">
        <v>0.5</v>
      </c>
      <c r="C47">
        <v>0.799999999999999</v>
      </c>
      <c r="D47" s="6">
        <f t="shared" si="14"/>
        <v>0.9433981132056596</v>
      </c>
      <c r="E47" s="6"/>
      <c r="F47" s="6">
        <f t="shared" si="15"/>
        <v>0.49682554084898733</v>
      </c>
      <c r="G47" s="6">
        <f t="shared" si="16"/>
        <v>0.7949208653583789</v>
      </c>
      <c r="H47" s="6">
        <f t="shared" si="17"/>
        <v>0.9374085556586321</v>
      </c>
      <c r="J47">
        <f t="shared" si="18"/>
        <v>-0.5</v>
      </c>
      <c r="K47">
        <f t="shared" si="19"/>
        <v>0.799999999999999</v>
      </c>
      <c r="L47" s="6">
        <f t="shared" si="7"/>
        <v>-0.49682554084898733</v>
      </c>
      <c r="M47" s="6">
        <f t="shared" si="8"/>
        <v>0.7949208653583789</v>
      </c>
      <c r="O47">
        <f t="shared" si="9"/>
        <v>-0.5</v>
      </c>
      <c r="P47">
        <f t="shared" si="10"/>
        <v>-0.799999999999999</v>
      </c>
      <c r="Q47" s="6">
        <f t="shared" si="11"/>
        <v>0.49682554084898733</v>
      </c>
      <c r="R47" s="6">
        <f t="shared" si="12"/>
        <v>-0.49682554084898733</v>
      </c>
    </row>
    <row r="48" spans="1:18" ht="12.75">
      <c r="A48" s="6">
        <f t="shared" si="13"/>
        <v>0.9505468408120744</v>
      </c>
      <c r="B48">
        <v>0.5</v>
      </c>
      <c r="C48">
        <v>0.699999999999999</v>
      </c>
      <c r="D48" s="6">
        <f t="shared" si="14"/>
        <v>0.8602325267042619</v>
      </c>
      <c r="E48" s="6"/>
      <c r="F48" s="6">
        <f t="shared" si="15"/>
        <v>0.4919630452887958</v>
      </c>
      <c r="G48" s="6">
        <f t="shared" si="16"/>
        <v>0.688748263404313</v>
      </c>
      <c r="H48" s="6">
        <f t="shared" si="17"/>
        <v>0.846405226987808</v>
      </c>
      <c r="J48">
        <f t="shared" si="18"/>
        <v>-0.5</v>
      </c>
      <c r="K48">
        <f t="shared" si="19"/>
        <v>0.699999999999999</v>
      </c>
      <c r="L48" s="6">
        <f t="shared" si="7"/>
        <v>-0.4919630452887958</v>
      </c>
      <c r="M48" s="6">
        <f t="shared" si="8"/>
        <v>0.688748263404313</v>
      </c>
      <c r="O48">
        <f t="shared" si="9"/>
        <v>-0.5</v>
      </c>
      <c r="P48">
        <f t="shared" si="10"/>
        <v>-0.699999999999999</v>
      </c>
      <c r="Q48" s="6">
        <f t="shared" si="11"/>
        <v>0.4919630452887958</v>
      </c>
      <c r="R48" s="6">
        <f t="shared" si="12"/>
        <v>-0.4919630452887958</v>
      </c>
    </row>
    <row r="49" spans="1:18" ht="12.75">
      <c r="A49" s="6">
        <f t="shared" si="13"/>
        <v>0.8760580505981926</v>
      </c>
      <c r="B49">
        <v>0.5</v>
      </c>
      <c r="C49">
        <v>0.599999999999999</v>
      </c>
      <c r="D49" s="6">
        <f t="shared" si="14"/>
        <v>0.7810249675906646</v>
      </c>
      <c r="E49" s="6"/>
      <c r="F49" s="6">
        <f t="shared" si="15"/>
        <v>0.4871548699260786</v>
      </c>
      <c r="G49" s="6">
        <f t="shared" si="16"/>
        <v>0.5845858439112933</v>
      </c>
      <c r="H49" s="6">
        <f t="shared" si="17"/>
        <v>0.7609602329913</v>
      </c>
      <c r="J49">
        <f t="shared" si="18"/>
        <v>-0.5</v>
      </c>
      <c r="K49">
        <f t="shared" si="19"/>
        <v>0.599999999999999</v>
      </c>
      <c r="L49" s="6">
        <f t="shared" si="7"/>
        <v>-0.4871548699260786</v>
      </c>
      <c r="M49" s="6">
        <f t="shared" si="8"/>
        <v>0.5845858439112933</v>
      </c>
      <c r="O49">
        <f t="shared" si="9"/>
        <v>-0.5</v>
      </c>
      <c r="P49">
        <f t="shared" si="10"/>
        <v>-0.599999999999999</v>
      </c>
      <c r="Q49" s="6">
        <f t="shared" si="11"/>
        <v>0.4871548699260786</v>
      </c>
      <c r="R49" s="6">
        <f t="shared" si="12"/>
        <v>-0.4871548699260786</v>
      </c>
    </row>
    <row r="50" spans="1:18" ht="12.75">
      <c r="A50" s="6">
        <f t="shared" si="13"/>
        <v>0.7853981633974483</v>
      </c>
      <c r="B50">
        <v>0.5</v>
      </c>
      <c r="C50">
        <v>0.5</v>
      </c>
      <c r="D50" s="6">
        <f t="shared" si="14"/>
        <v>0.7071067811865476</v>
      </c>
      <c r="E50" s="6"/>
      <c r="F50" s="6">
        <f t="shared" si="15"/>
        <v>0.48255203820042836</v>
      </c>
      <c r="G50" s="6">
        <f t="shared" si="16"/>
        <v>0.4825520382004283</v>
      </c>
      <c r="H50" s="6">
        <f t="shared" si="17"/>
        <v>0.6824316369738256</v>
      </c>
      <c r="J50">
        <f t="shared" si="18"/>
        <v>-0.5</v>
      </c>
      <c r="K50">
        <f t="shared" si="19"/>
        <v>0.5</v>
      </c>
      <c r="L50" s="6">
        <f t="shared" si="7"/>
        <v>-0.48255203820042836</v>
      </c>
      <c r="M50" s="6">
        <f t="shared" si="8"/>
        <v>0.4825520382004283</v>
      </c>
      <c r="O50">
        <f t="shared" si="9"/>
        <v>-0.5</v>
      </c>
      <c r="P50">
        <f t="shared" si="10"/>
        <v>-0.5</v>
      </c>
      <c r="Q50" s="6">
        <f t="shared" si="11"/>
        <v>0.48255203820042836</v>
      </c>
      <c r="R50" s="6">
        <f t="shared" si="12"/>
        <v>-0.48255203820042836</v>
      </c>
    </row>
    <row r="51" spans="1:18" ht="12.75">
      <c r="A51" s="6">
        <f t="shared" si="13"/>
        <v>0.6747409422235527</v>
      </c>
      <c r="B51">
        <v>0.5</v>
      </c>
      <c r="C51">
        <v>0.4</v>
      </c>
      <c r="D51" s="6">
        <f t="shared" si="14"/>
        <v>0.6403124237432849</v>
      </c>
      <c r="E51" s="6"/>
      <c r="F51" s="6">
        <f t="shared" si="15"/>
        <v>0.478327699781143</v>
      </c>
      <c r="G51" s="6">
        <f t="shared" si="16"/>
        <v>0.3826621598249144</v>
      </c>
      <c r="H51" s="6">
        <f t="shared" si="17"/>
        <v>0.612558337580828</v>
      </c>
      <c r="J51">
        <f t="shared" si="18"/>
        <v>-0.5</v>
      </c>
      <c r="K51">
        <f t="shared" si="19"/>
        <v>0.4</v>
      </c>
      <c r="L51" s="6">
        <f t="shared" si="7"/>
        <v>-0.478327699781143</v>
      </c>
      <c r="M51" s="6">
        <f t="shared" si="8"/>
        <v>0.3826621598249144</v>
      </c>
      <c r="O51">
        <f t="shared" si="9"/>
        <v>-0.5</v>
      </c>
      <c r="P51">
        <f t="shared" si="10"/>
        <v>-0.4</v>
      </c>
      <c r="Q51" s="6">
        <f t="shared" si="11"/>
        <v>0.478327699781143</v>
      </c>
      <c r="R51" s="6">
        <f t="shared" si="12"/>
        <v>-0.478327699781143</v>
      </c>
    </row>
    <row r="52" spans="1:18" ht="12.75">
      <c r="A52" s="6">
        <f t="shared" si="13"/>
        <v>0.5404195002705842</v>
      </c>
      <c r="B52">
        <v>0.5</v>
      </c>
      <c r="C52">
        <v>0.3</v>
      </c>
      <c r="D52" s="6">
        <f t="shared" si="14"/>
        <v>0.58309518948453</v>
      </c>
      <c r="E52" s="6"/>
      <c r="F52" s="6">
        <f t="shared" si="15"/>
        <v>0.47468097400785536</v>
      </c>
      <c r="G52" s="6">
        <f t="shared" si="16"/>
        <v>0.28480858440471324</v>
      </c>
      <c r="H52" s="6">
        <f t="shared" si="17"/>
        <v>0.5535683849676234</v>
      </c>
      <c r="J52">
        <f t="shared" si="18"/>
        <v>-0.5</v>
      </c>
      <c r="K52">
        <f t="shared" si="19"/>
        <v>0.3</v>
      </c>
      <c r="L52" s="6">
        <f t="shared" si="7"/>
        <v>-0.47468097400785536</v>
      </c>
      <c r="M52" s="6">
        <f t="shared" si="8"/>
        <v>0.28480858440471324</v>
      </c>
      <c r="O52">
        <f t="shared" si="9"/>
        <v>-0.5</v>
      </c>
      <c r="P52">
        <f t="shared" si="10"/>
        <v>-0.3</v>
      </c>
      <c r="Q52" s="6">
        <f t="shared" si="11"/>
        <v>0.47468097400785536</v>
      </c>
      <c r="R52" s="6">
        <f t="shared" si="12"/>
        <v>-0.47468097400785536</v>
      </c>
    </row>
    <row r="53" spans="1:18" ht="12.75">
      <c r="A53" s="6">
        <f t="shared" si="13"/>
        <v>0.3805063771123649</v>
      </c>
      <c r="B53">
        <v>0.5</v>
      </c>
      <c r="C53">
        <v>0.2</v>
      </c>
      <c r="D53" s="6">
        <f t="shared" si="14"/>
        <v>0.5385164807134505</v>
      </c>
      <c r="E53" s="6"/>
      <c r="F53" s="6">
        <f t="shared" si="15"/>
        <v>0.47183327734456915</v>
      </c>
      <c r="G53" s="6">
        <f t="shared" si="16"/>
        <v>0.18873331093782766</v>
      </c>
      <c r="H53" s="6">
        <f t="shared" si="17"/>
        <v>0.5081799919981815</v>
      </c>
      <c r="J53">
        <f t="shared" si="18"/>
        <v>-0.5</v>
      </c>
      <c r="K53">
        <f t="shared" si="19"/>
        <v>0.2</v>
      </c>
      <c r="L53" s="6">
        <f t="shared" si="7"/>
        <v>-0.47183327734456915</v>
      </c>
      <c r="M53" s="6">
        <f t="shared" si="8"/>
        <v>0.18873331093782766</v>
      </c>
      <c r="O53">
        <f t="shared" si="9"/>
        <v>-0.5</v>
      </c>
      <c r="P53">
        <f t="shared" si="10"/>
        <v>-0.2</v>
      </c>
      <c r="Q53" s="6">
        <f t="shared" si="11"/>
        <v>0.47183327734456915</v>
      </c>
      <c r="R53" s="6">
        <f t="shared" si="12"/>
        <v>-0.47183327734456915</v>
      </c>
    </row>
    <row r="54" spans="1:18" ht="12.75">
      <c r="A54" s="6"/>
      <c r="D54" s="6"/>
      <c r="E54" s="6"/>
      <c r="F54" s="6"/>
      <c r="G54" s="6"/>
      <c r="H54" s="6"/>
      <c r="L54" s="6"/>
      <c r="M54" s="6"/>
      <c r="Q54" s="6"/>
      <c r="R54" s="6"/>
    </row>
    <row r="55" spans="1:18" ht="12.75">
      <c r="A55" s="6">
        <f t="shared" si="13"/>
        <v>0</v>
      </c>
      <c r="B55">
        <v>0.5</v>
      </c>
      <c r="C55">
        <v>0</v>
      </c>
      <c r="D55" s="6">
        <f t="shared" si="14"/>
        <v>0.5</v>
      </c>
      <c r="E55" s="6"/>
      <c r="F55" s="6">
        <f t="shared" si="15"/>
        <v>0.469375</v>
      </c>
      <c r="G55" s="6">
        <f t="shared" si="16"/>
        <v>0</v>
      </c>
      <c r="H55" s="6">
        <f t="shared" si="17"/>
        <v>0.469375</v>
      </c>
      <c r="J55">
        <f t="shared" si="18"/>
        <v>-0.5</v>
      </c>
      <c r="K55">
        <f t="shared" si="19"/>
        <v>0</v>
      </c>
      <c r="L55" s="6">
        <f t="shared" si="7"/>
        <v>-0.469375</v>
      </c>
      <c r="M55" s="6">
        <f t="shared" si="8"/>
        <v>0</v>
      </c>
      <c r="O55">
        <f t="shared" si="9"/>
        <v>-0.5</v>
      </c>
      <c r="P55">
        <f t="shared" si="10"/>
        <v>0</v>
      </c>
      <c r="Q55" s="6">
        <f t="shared" si="11"/>
        <v>0.469375</v>
      </c>
      <c r="R55" s="6">
        <f t="shared" si="12"/>
        <v>-0.469375</v>
      </c>
    </row>
    <row r="56" spans="1:18" ht="12.75">
      <c r="A56" s="6"/>
      <c r="D56" s="6"/>
      <c r="E56" s="6"/>
      <c r="F56" s="6"/>
      <c r="G56" s="6"/>
      <c r="H56" s="6"/>
      <c r="L56" s="6">
        <f t="shared" si="7"/>
        <v>0</v>
      </c>
      <c r="M56" s="6"/>
      <c r="O56">
        <f t="shared" si="9"/>
        <v>0</v>
      </c>
      <c r="P56">
        <f t="shared" si="10"/>
        <v>0</v>
      </c>
      <c r="Q56" s="6">
        <f t="shared" si="11"/>
        <v>0</v>
      </c>
      <c r="R56" s="6">
        <f t="shared" si="12"/>
        <v>0</v>
      </c>
    </row>
    <row r="57" spans="1:18" ht="12.75">
      <c r="A57" s="6">
        <f aca="true" t="shared" si="20" ref="A57:A72">ATAN(C57/B57)</f>
        <v>1.1071487177940904</v>
      </c>
      <c r="B57">
        <v>0.75</v>
      </c>
      <c r="C57">
        <v>1.5</v>
      </c>
      <c r="D57" s="6">
        <f aca="true" t="shared" si="21" ref="D57:D72">SQRT(B57^2+C57^2)</f>
        <v>1.6770509831248424</v>
      </c>
      <c r="E57" s="6"/>
      <c r="F57" s="6">
        <f aca="true" t="shared" si="22" ref="F57:F72">H57*COS(A57)+C$7</f>
        <v>0.7851216912084946</v>
      </c>
      <c r="G57" s="6">
        <f aca="true" t="shared" si="23" ref="G57:G72">H57*SIN(A57)+C$8</f>
        <v>1.5702433824169888</v>
      </c>
      <c r="H57" s="6">
        <f aca="true" t="shared" si="24" ref="H57:H72">($B$11*D57^3+$B$12*D57^2+$B$13*D57+$B$14)*D57</f>
        <v>1.7555854721517925</v>
      </c>
      <c r="J57">
        <f t="shared" si="18"/>
        <v>-0.75</v>
      </c>
      <c r="K57">
        <f t="shared" si="19"/>
        <v>1.5</v>
      </c>
      <c r="L57" s="6">
        <f t="shared" si="7"/>
        <v>-0.7851216912084946</v>
      </c>
      <c r="M57" s="6">
        <f t="shared" si="8"/>
        <v>1.5702433824169888</v>
      </c>
      <c r="O57">
        <f t="shared" si="9"/>
        <v>-0.75</v>
      </c>
      <c r="P57">
        <f t="shared" si="10"/>
        <v>-1.5</v>
      </c>
      <c r="Q57" s="6">
        <f t="shared" si="11"/>
        <v>0.7851216912084946</v>
      </c>
      <c r="R57" s="6">
        <f t="shared" si="12"/>
        <v>-0.7851216912084946</v>
      </c>
    </row>
    <row r="58" spans="1:18" ht="12.75">
      <c r="A58" s="6">
        <f t="shared" si="20"/>
        <v>1.0789871508061981</v>
      </c>
      <c r="B58">
        <v>0.75</v>
      </c>
      <c r="C58">
        <v>1.4</v>
      </c>
      <c r="D58" s="6">
        <f t="shared" si="21"/>
        <v>1.588238017426859</v>
      </c>
      <c r="E58" s="6"/>
      <c r="F58" s="6">
        <f t="shared" si="22"/>
        <v>0.7835691673304312</v>
      </c>
      <c r="G58" s="6">
        <f t="shared" si="23"/>
        <v>1.4626624456834718</v>
      </c>
      <c r="H58" s="6">
        <f t="shared" si="24"/>
        <v>1.6593257877835987</v>
      </c>
      <c r="J58">
        <f t="shared" si="18"/>
        <v>-0.75</v>
      </c>
      <c r="K58">
        <f t="shared" si="19"/>
        <v>1.4</v>
      </c>
      <c r="L58" s="6">
        <f t="shared" si="7"/>
        <v>-0.7835691673304312</v>
      </c>
      <c r="M58" s="6">
        <f t="shared" si="8"/>
        <v>1.4626624456834718</v>
      </c>
      <c r="O58">
        <f t="shared" si="9"/>
        <v>-0.75</v>
      </c>
      <c r="P58">
        <f t="shared" si="10"/>
        <v>-1.4</v>
      </c>
      <c r="Q58" s="6">
        <f t="shared" si="11"/>
        <v>0.7835691673304312</v>
      </c>
      <c r="R58" s="6">
        <f t="shared" si="12"/>
        <v>-0.7835691673304312</v>
      </c>
    </row>
    <row r="59" spans="1:18" ht="12.75">
      <c r="A59" s="6">
        <f t="shared" si="20"/>
        <v>1.047518004662921</v>
      </c>
      <c r="B59">
        <v>0.75</v>
      </c>
      <c r="C59">
        <v>1.3</v>
      </c>
      <c r="D59" s="6">
        <f t="shared" si="21"/>
        <v>1.5008331019803636</v>
      </c>
      <c r="E59" s="6"/>
      <c r="F59" s="6">
        <f t="shared" si="22"/>
        <v>0.780967134998785</v>
      </c>
      <c r="G59" s="6">
        <f t="shared" si="23"/>
        <v>1.3536763673312273</v>
      </c>
      <c r="H59" s="6">
        <f t="shared" si="24"/>
        <v>1.5628017703532584</v>
      </c>
      <c r="J59">
        <f t="shared" si="18"/>
        <v>-0.75</v>
      </c>
      <c r="K59">
        <f t="shared" si="19"/>
        <v>1.3</v>
      </c>
      <c r="L59" s="6">
        <f t="shared" si="7"/>
        <v>-0.780967134998785</v>
      </c>
      <c r="M59" s="6">
        <f t="shared" si="8"/>
        <v>1.3536763673312273</v>
      </c>
      <c r="O59">
        <f t="shared" si="9"/>
        <v>-0.75</v>
      </c>
      <c r="P59">
        <f t="shared" si="10"/>
        <v>-1.3</v>
      </c>
      <c r="Q59" s="6">
        <f t="shared" si="11"/>
        <v>0.780967134998785</v>
      </c>
      <c r="R59" s="6">
        <f t="shared" si="12"/>
        <v>-0.780967134998785</v>
      </c>
    </row>
    <row r="60" spans="1:18" ht="12.75">
      <c r="A60" s="6">
        <f t="shared" si="20"/>
        <v>1.0121970114513341</v>
      </c>
      <c r="B60">
        <v>0.75</v>
      </c>
      <c r="C60">
        <v>1.2</v>
      </c>
      <c r="D60" s="6">
        <f t="shared" si="21"/>
        <v>1.4150971698084907</v>
      </c>
      <c r="E60" s="6"/>
      <c r="F60" s="6">
        <f t="shared" si="22"/>
        <v>0.7774670658784533</v>
      </c>
      <c r="G60" s="6">
        <f t="shared" si="23"/>
        <v>1.243947305405525</v>
      </c>
      <c r="H60" s="6">
        <f t="shared" si="24"/>
        <v>1.466921926058547</v>
      </c>
      <c r="J60">
        <f t="shared" si="18"/>
        <v>-0.75</v>
      </c>
      <c r="K60">
        <f t="shared" si="19"/>
        <v>1.2</v>
      </c>
      <c r="L60" s="6">
        <f t="shared" si="7"/>
        <v>-0.7774670658784533</v>
      </c>
      <c r="M60" s="6">
        <f t="shared" si="8"/>
        <v>1.243947305405525</v>
      </c>
      <c r="O60">
        <f t="shared" si="9"/>
        <v>-0.75</v>
      </c>
      <c r="P60">
        <f t="shared" si="10"/>
        <v>-1.2</v>
      </c>
      <c r="Q60" s="6">
        <f t="shared" si="11"/>
        <v>0.7774670658784533</v>
      </c>
      <c r="R60" s="6">
        <f t="shared" si="12"/>
        <v>-0.7774670658784533</v>
      </c>
    </row>
    <row r="61" spans="1:18" ht="12.75">
      <c r="A61" s="6">
        <f t="shared" si="20"/>
        <v>0.9723774333163594</v>
      </c>
      <c r="B61">
        <v>0.75</v>
      </c>
      <c r="C61">
        <v>1.1</v>
      </c>
      <c r="D61" s="6">
        <f t="shared" si="21"/>
        <v>1.3313526955694348</v>
      </c>
      <c r="E61" s="6"/>
      <c r="F61" s="6">
        <f t="shared" si="22"/>
        <v>0.773224192477529</v>
      </c>
      <c r="G61" s="6">
        <f t="shared" si="23"/>
        <v>1.1340621489670426</v>
      </c>
      <c r="H61" s="6">
        <f t="shared" si="24"/>
        <v>1.3725788172459437</v>
      </c>
      <c r="J61">
        <f t="shared" si="18"/>
        <v>-0.75</v>
      </c>
      <c r="K61">
        <f t="shared" si="19"/>
        <v>1.1</v>
      </c>
      <c r="L61" s="6">
        <f t="shared" si="7"/>
        <v>-0.773224192477529</v>
      </c>
      <c r="M61" s="6">
        <f t="shared" si="8"/>
        <v>1.1340621489670426</v>
      </c>
      <c r="O61">
        <f t="shared" si="9"/>
        <v>-0.75</v>
      </c>
      <c r="P61">
        <f t="shared" si="10"/>
        <v>-1.1</v>
      </c>
      <c r="Q61" s="6">
        <f t="shared" si="11"/>
        <v>0.773224192477529</v>
      </c>
      <c r="R61" s="6">
        <f t="shared" si="12"/>
        <v>-0.773224192477529</v>
      </c>
    </row>
    <row r="62" spans="1:18" ht="12.75">
      <c r="A62" s="6">
        <f t="shared" si="20"/>
        <v>0.9272952180016122</v>
      </c>
      <c r="B62">
        <v>0.75</v>
      </c>
      <c r="C62">
        <v>1</v>
      </c>
      <c r="D62" s="6">
        <f t="shared" si="21"/>
        <v>1.25</v>
      </c>
      <c r="E62" s="6"/>
      <c r="F62" s="6">
        <f t="shared" si="22"/>
        <v>0.7683984375</v>
      </c>
      <c r="G62" s="6">
        <f t="shared" si="23"/>
        <v>1.02453125</v>
      </c>
      <c r="H62" s="6">
        <f t="shared" si="24"/>
        <v>1.2806640624999999</v>
      </c>
      <c r="J62">
        <f t="shared" si="18"/>
        <v>-0.75</v>
      </c>
      <c r="K62">
        <f t="shared" si="19"/>
        <v>1</v>
      </c>
      <c r="L62" s="6">
        <f t="shared" si="7"/>
        <v>-0.7683984375</v>
      </c>
      <c r="M62" s="6">
        <f t="shared" si="8"/>
        <v>1.02453125</v>
      </c>
      <c r="O62">
        <f t="shared" si="9"/>
        <v>-0.75</v>
      </c>
      <c r="P62">
        <f t="shared" si="10"/>
        <v>-1</v>
      </c>
      <c r="Q62" s="6">
        <f t="shared" si="11"/>
        <v>0.7683984375</v>
      </c>
      <c r="R62" s="6">
        <f t="shared" si="12"/>
        <v>-0.7683984375</v>
      </c>
    </row>
    <row r="63" spans="1:18" ht="12.75">
      <c r="A63" s="6">
        <f t="shared" si="20"/>
        <v>0.8760580505981929</v>
      </c>
      <c r="B63">
        <v>0.75</v>
      </c>
      <c r="C63">
        <v>0.899999999999999</v>
      </c>
      <c r="D63" s="6">
        <f t="shared" si="21"/>
        <v>1.1715374513859975</v>
      </c>
      <c r="E63" s="6"/>
      <c r="F63" s="6">
        <f t="shared" si="22"/>
        <v>0.763155517933336</v>
      </c>
      <c r="G63" s="6">
        <f t="shared" si="23"/>
        <v>0.9157866215200022</v>
      </c>
      <c r="H63" s="6">
        <f t="shared" si="24"/>
        <v>1.1920870273210418</v>
      </c>
      <c r="J63">
        <f t="shared" si="18"/>
        <v>-0.75</v>
      </c>
      <c r="K63">
        <f t="shared" si="19"/>
        <v>0.899999999999999</v>
      </c>
      <c r="L63" s="6">
        <f t="shared" si="7"/>
        <v>-0.763155517933336</v>
      </c>
      <c r="M63" s="6">
        <f t="shared" si="8"/>
        <v>0.9157866215200022</v>
      </c>
      <c r="O63">
        <f t="shared" si="9"/>
        <v>-0.75</v>
      </c>
      <c r="P63">
        <f t="shared" si="10"/>
        <v>-0.899999999999999</v>
      </c>
      <c r="Q63" s="6">
        <f t="shared" si="11"/>
        <v>0.763155517933336</v>
      </c>
      <c r="R63" s="6">
        <f t="shared" si="12"/>
        <v>-0.763155517933336</v>
      </c>
    </row>
    <row r="64" spans="1:18" ht="12.75">
      <c r="A64" s="6">
        <f t="shared" si="20"/>
        <v>0.8176450458327016</v>
      </c>
      <c r="B64">
        <v>0.75</v>
      </c>
      <c r="C64">
        <v>0.799999999999999</v>
      </c>
      <c r="D64" s="6">
        <f t="shared" si="21"/>
        <v>1.0965856099730646</v>
      </c>
      <c r="E64" s="6"/>
      <c r="F64" s="6">
        <f t="shared" si="22"/>
        <v>0.7576681763381462</v>
      </c>
      <c r="G64" s="6">
        <f t="shared" si="23"/>
        <v>0.8081793880940216</v>
      </c>
      <c r="H64" s="6">
        <f t="shared" si="24"/>
        <v>1.1077973590759274</v>
      </c>
      <c r="J64">
        <f t="shared" si="18"/>
        <v>-0.75</v>
      </c>
      <c r="K64">
        <f t="shared" si="19"/>
        <v>0.799999999999999</v>
      </c>
      <c r="L64" s="6">
        <f t="shared" si="7"/>
        <v>-0.7576681763381462</v>
      </c>
      <c r="M64" s="6">
        <f t="shared" si="8"/>
        <v>0.8081793880940216</v>
      </c>
      <c r="O64">
        <f t="shared" si="9"/>
        <v>-0.75</v>
      </c>
      <c r="P64">
        <f t="shared" si="10"/>
        <v>-0.799999999999999</v>
      </c>
      <c r="Q64" s="6">
        <f t="shared" si="11"/>
        <v>0.7576681763381462</v>
      </c>
      <c r="R64" s="6">
        <f t="shared" si="12"/>
        <v>-0.7576681763381462</v>
      </c>
    </row>
    <row r="65" spans="1:18" ht="12.75">
      <c r="A65" s="6">
        <f t="shared" si="20"/>
        <v>0.7509290623979396</v>
      </c>
      <c r="B65">
        <v>0.75</v>
      </c>
      <c r="C65">
        <v>0.699999999999999</v>
      </c>
      <c r="D65" s="6">
        <f t="shared" si="21"/>
        <v>1.0259142264341587</v>
      </c>
      <c r="E65" s="6"/>
      <c r="F65" s="6">
        <f t="shared" si="22"/>
        <v>0.7521173857078179</v>
      </c>
      <c r="G65" s="6">
        <f t="shared" si="23"/>
        <v>0.701976226660629</v>
      </c>
      <c r="H65" s="6">
        <f t="shared" si="24"/>
        <v>1.0288105679281572</v>
      </c>
      <c r="J65">
        <f t="shared" si="18"/>
        <v>-0.75</v>
      </c>
      <c r="K65">
        <f t="shared" si="19"/>
        <v>0.699999999999999</v>
      </c>
      <c r="L65" s="6">
        <f t="shared" si="7"/>
        <v>-0.7521173857078179</v>
      </c>
      <c r="M65" s="6">
        <f t="shared" si="8"/>
        <v>0.701976226660629</v>
      </c>
      <c r="O65">
        <f t="shared" si="9"/>
        <v>-0.75</v>
      </c>
      <c r="P65">
        <f t="shared" si="10"/>
        <v>-0.699999999999999</v>
      </c>
      <c r="Q65" s="6">
        <f t="shared" si="11"/>
        <v>0.7521173857078179</v>
      </c>
      <c r="R65" s="6">
        <f t="shared" si="12"/>
        <v>-0.7521173857078179</v>
      </c>
    </row>
    <row r="66" spans="1:18" ht="12.75">
      <c r="A66" s="6">
        <f t="shared" si="20"/>
        <v>0.6747409422235519</v>
      </c>
      <c r="B66">
        <v>0.75</v>
      </c>
      <c r="C66">
        <v>0.599999999999999</v>
      </c>
      <c r="D66" s="6">
        <f t="shared" si="21"/>
        <v>0.9604686356149267</v>
      </c>
      <c r="E66" s="6"/>
      <c r="F66" s="6">
        <f t="shared" si="22"/>
        <v>0.7466931705531372</v>
      </c>
      <c r="G66" s="6">
        <f t="shared" si="23"/>
        <v>0.5973545364425087</v>
      </c>
      <c r="H66" s="6">
        <f t="shared" si="24"/>
        <v>0.9562338276588739</v>
      </c>
      <c r="J66">
        <f t="shared" si="18"/>
        <v>-0.75</v>
      </c>
      <c r="K66">
        <f t="shared" si="19"/>
        <v>0.599999999999999</v>
      </c>
      <c r="L66" s="6">
        <f t="shared" si="7"/>
        <v>-0.7466931705531372</v>
      </c>
      <c r="M66" s="6">
        <f t="shared" si="8"/>
        <v>0.5973545364425087</v>
      </c>
      <c r="O66">
        <f t="shared" si="9"/>
        <v>-0.75</v>
      </c>
      <c r="P66">
        <f t="shared" si="10"/>
        <v>-0.599999999999999</v>
      </c>
      <c r="Q66" s="6">
        <f t="shared" si="11"/>
        <v>0.7466931705531372</v>
      </c>
      <c r="R66" s="6">
        <f t="shared" si="12"/>
        <v>-0.7466931705531372</v>
      </c>
    </row>
    <row r="67" spans="1:18" ht="12.75">
      <c r="A67" s="6">
        <f t="shared" si="20"/>
        <v>0.5880026035475675</v>
      </c>
      <c r="B67">
        <v>0.75</v>
      </c>
      <c r="C67">
        <v>0.5</v>
      </c>
      <c r="D67" s="6">
        <f t="shared" si="21"/>
        <v>0.9013878188659973</v>
      </c>
      <c r="E67" s="6"/>
      <c r="F67" s="6">
        <f t="shared" si="22"/>
        <v>0.7415943403513059</v>
      </c>
      <c r="G67" s="6">
        <f t="shared" si="23"/>
        <v>0.4943962269008705</v>
      </c>
      <c r="H67" s="6">
        <f t="shared" si="24"/>
        <v>0.8912854732435088</v>
      </c>
      <c r="J67">
        <f t="shared" si="18"/>
        <v>-0.75</v>
      </c>
      <c r="K67">
        <f t="shared" si="19"/>
        <v>0.5</v>
      </c>
      <c r="L67" s="6">
        <f t="shared" si="7"/>
        <v>-0.7415943403513059</v>
      </c>
      <c r="M67" s="6">
        <f t="shared" si="8"/>
        <v>0.4943962269008705</v>
      </c>
      <c r="O67">
        <f t="shared" si="9"/>
        <v>-0.75</v>
      </c>
      <c r="P67">
        <f t="shared" si="10"/>
        <v>-0.5</v>
      </c>
      <c r="Q67" s="6">
        <f t="shared" si="11"/>
        <v>0.7415943403513059</v>
      </c>
      <c r="R67" s="6">
        <f t="shared" si="12"/>
        <v>-0.7415943403513059</v>
      </c>
    </row>
    <row r="68" spans="1:18" ht="12.75">
      <c r="A68" s="6">
        <f t="shared" si="20"/>
        <v>0.4899573262537283</v>
      </c>
      <c r="B68">
        <v>0.75</v>
      </c>
      <c r="C68">
        <v>0.4</v>
      </c>
      <c r="D68" s="6">
        <f t="shared" si="21"/>
        <v>0.85</v>
      </c>
      <c r="E68" s="6"/>
      <c r="F68" s="6">
        <f t="shared" si="22"/>
        <v>0.7370259375</v>
      </c>
      <c r="G68" s="6">
        <f t="shared" si="23"/>
        <v>0.3930805</v>
      </c>
      <c r="H68" s="6">
        <f t="shared" si="24"/>
        <v>0.8352960625</v>
      </c>
      <c r="J68">
        <f t="shared" si="18"/>
        <v>-0.75</v>
      </c>
      <c r="K68">
        <f t="shared" si="19"/>
        <v>0.4</v>
      </c>
      <c r="L68" s="6">
        <f t="shared" si="7"/>
        <v>-0.7370259375</v>
      </c>
      <c r="M68" s="6">
        <f t="shared" si="8"/>
        <v>0.3930805</v>
      </c>
      <c r="O68">
        <f t="shared" si="9"/>
        <v>-0.75</v>
      </c>
      <c r="P68">
        <f t="shared" si="10"/>
        <v>-0.4</v>
      </c>
      <c r="Q68" s="6">
        <f t="shared" si="11"/>
        <v>0.7370259375</v>
      </c>
      <c r="R68" s="6">
        <f t="shared" si="12"/>
        <v>-0.7370259375</v>
      </c>
    </row>
    <row r="69" spans="1:18" ht="12.75">
      <c r="A69" s="6">
        <f t="shared" si="20"/>
        <v>0.38050637711236485</v>
      </c>
      <c r="B69">
        <v>0.75</v>
      </c>
      <c r="C69">
        <v>0.3</v>
      </c>
      <c r="D69" s="6">
        <f t="shared" si="21"/>
        <v>0.8077747210701756</v>
      </c>
      <c r="E69" s="6"/>
      <c r="F69" s="6">
        <f t="shared" si="22"/>
        <v>0.7331927114565516</v>
      </c>
      <c r="G69" s="6">
        <f t="shared" si="23"/>
        <v>0.2932770845826206</v>
      </c>
      <c r="H69" s="6">
        <f t="shared" si="24"/>
        <v>0.789672717316669</v>
      </c>
      <c r="J69">
        <f t="shared" si="18"/>
        <v>-0.75</v>
      </c>
      <c r="K69">
        <f t="shared" si="19"/>
        <v>0.3</v>
      </c>
      <c r="L69" s="6">
        <f t="shared" si="7"/>
        <v>-0.7331927114565516</v>
      </c>
      <c r="M69" s="6">
        <f t="shared" si="8"/>
        <v>0.2932770845826206</v>
      </c>
      <c r="O69">
        <f t="shared" si="9"/>
        <v>-0.75</v>
      </c>
      <c r="P69">
        <f t="shared" si="10"/>
        <v>-0.3</v>
      </c>
      <c r="Q69" s="6">
        <f t="shared" si="11"/>
        <v>0.7331927114565516</v>
      </c>
      <c r="R69" s="6">
        <f t="shared" si="12"/>
        <v>-0.7331927114565516</v>
      </c>
    </row>
    <row r="70" spans="1:18" ht="12.75">
      <c r="A70" s="6">
        <f t="shared" si="20"/>
        <v>0.26060239174734096</v>
      </c>
      <c r="B70">
        <v>0.75</v>
      </c>
      <c r="C70">
        <v>0.2</v>
      </c>
      <c r="D70" s="6">
        <f t="shared" si="21"/>
        <v>0.7762087348130012</v>
      </c>
      <c r="E70" s="6"/>
      <c r="F70" s="6">
        <f t="shared" si="22"/>
        <v>0.7302869254496664</v>
      </c>
      <c r="G70" s="6">
        <f t="shared" si="23"/>
        <v>0.19474318011991104</v>
      </c>
      <c r="H70" s="6">
        <f t="shared" si="24"/>
        <v>0.7558067872716828</v>
      </c>
      <c r="J70">
        <f t="shared" si="18"/>
        <v>-0.75</v>
      </c>
      <c r="K70">
        <f t="shared" si="19"/>
        <v>0.2</v>
      </c>
      <c r="L70" s="6">
        <f t="shared" si="7"/>
        <v>-0.7302869254496664</v>
      </c>
      <c r="M70" s="6">
        <f t="shared" si="8"/>
        <v>0.19474318011991104</v>
      </c>
      <c r="O70">
        <f t="shared" si="9"/>
        <v>-0.75</v>
      </c>
      <c r="P70">
        <f t="shared" si="10"/>
        <v>-0.2</v>
      </c>
      <c r="Q70" s="6">
        <f t="shared" si="11"/>
        <v>0.7302869254496664</v>
      </c>
      <c r="R70" s="6">
        <f t="shared" si="12"/>
        <v>-0.7302869254496664</v>
      </c>
    </row>
    <row r="71" spans="1:18" ht="12.75">
      <c r="A71" s="6"/>
      <c r="D71" s="6"/>
      <c r="E71" s="6"/>
      <c r="F71" s="6"/>
      <c r="G71" s="6"/>
      <c r="H71" s="6"/>
      <c r="L71" s="6"/>
      <c r="M71" s="6"/>
      <c r="Q71" s="6"/>
      <c r="R71" s="6"/>
    </row>
    <row r="72" spans="1:18" ht="12.75">
      <c r="A72" s="6">
        <f t="shared" si="20"/>
        <v>0</v>
      </c>
      <c r="B72">
        <v>0.75</v>
      </c>
      <c r="C72">
        <v>0</v>
      </c>
      <c r="D72" s="6">
        <f t="shared" si="21"/>
        <v>0.75</v>
      </c>
      <c r="E72" s="6"/>
      <c r="F72" s="6">
        <f t="shared" si="22"/>
        <v>0.7278515624999999</v>
      </c>
      <c r="G72" s="6">
        <f t="shared" si="23"/>
        <v>0</v>
      </c>
      <c r="H72" s="6">
        <f t="shared" si="24"/>
        <v>0.7278515624999999</v>
      </c>
      <c r="J72">
        <f t="shared" si="18"/>
        <v>-0.75</v>
      </c>
      <c r="K72">
        <f t="shared" si="19"/>
        <v>0</v>
      </c>
      <c r="L72" s="6">
        <f t="shared" si="7"/>
        <v>-0.7278515624999999</v>
      </c>
      <c r="M72" s="6">
        <f t="shared" si="8"/>
        <v>0</v>
      </c>
      <c r="O72">
        <f t="shared" si="9"/>
        <v>-0.75</v>
      </c>
      <c r="P72">
        <f t="shared" si="10"/>
        <v>0</v>
      </c>
      <c r="Q72" s="6">
        <f t="shared" si="11"/>
        <v>0.7278515624999999</v>
      </c>
      <c r="R72" s="6">
        <f t="shared" si="12"/>
        <v>-0.7278515624999999</v>
      </c>
    </row>
    <row r="73" spans="1:18" ht="12.75">
      <c r="A73" s="6"/>
      <c r="D73" s="6"/>
      <c r="E73" s="6"/>
      <c r="F73" s="6"/>
      <c r="G73" s="6"/>
      <c r="H73" s="6"/>
      <c r="L73" s="6">
        <f t="shared" si="7"/>
        <v>0</v>
      </c>
      <c r="M73" s="6"/>
      <c r="O73">
        <f t="shared" si="9"/>
        <v>0</v>
      </c>
      <c r="P73">
        <f t="shared" si="10"/>
        <v>0</v>
      </c>
      <c r="Q73" s="6">
        <f t="shared" si="11"/>
        <v>0</v>
      </c>
      <c r="R73" s="6">
        <f t="shared" si="12"/>
        <v>0</v>
      </c>
    </row>
    <row r="74" spans="1:18" ht="12.75">
      <c r="A74" s="6">
        <f aca="true" t="shared" si="25" ref="A74:A90">ATAN(C74/B74)</f>
        <v>0.982793723247329</v>
      </c>
      <c r="B74">
        <v>1</v>
      </c>
      <c r="C74">
        <v>1.5</v>
      </c>
      <c r="D74" s="6">
        <f aca="true" t="shared" si="26" ref="D74:D90">SQRT(B74^2+C74^2)</f>
        <v>1.8027756377319946</v>
      </c>
      <c r="E74" s="6"/>
      <c r="F74" s="6">
        <f aca="true" t="shared" si="27" ref="F74:F90">H74*COS(A74)+C$7</f>
        <v>1.04700693909433</v>
      </c>
      <c r="G74" s="6">
        <f aca="true" t="shared" si="28" ref="G74:G90">H74*SIN(A74)+C$8</f>
        <v>1.570510408641495</v>
      </c>
      <c r="H74" s="6">
        <f aca="true" t="shared" si="29" ref="H74:H90">($B$11*D74^3+$B$12*D74^2+$B$13*D74+$B$14)*D74</f>
        <v>1.8875186023356043</v>
      </c>
      <c r="J74">
        <f t="shared" si="18"/>
        <v>-1</v>
      </c>
      <c r="K74">
        <f t="shared" si="19"/>
        <v>1.5</v>
      </c>
      <c r="L74" s="6">
        <f t="shared" si="7"/>
        <v>-1.04700693909433</v>
      </c>
      <c r="M74" s="6">
        <f t="shared" si="8"/>
        <v>1.570510408641495</v>
      </c>
      <c r="O74">
        <f t="shared" si="9"/>
        <v>-1</v>
      </c>
      <c r="P74">
        <f t="shared" si="10"/>
        <v>-1.5</v>
      </c>
      <c r="Q74" s="6">
        <f t="shared" si="11"/>
        <v>1.04700693909433</v>
      </c>
      <c r="R74" s="6">
        <f t="shared" si="12"/>
        <v>-1.04700693909433</v>
      </c>
    </row>
    <row r="75" spans="1:18" ht="12.75">
      <c r="A75" s="6">
        <f t="shared" si="25"/>
        <v>0.982793723247329</v>
      </c>
      <c r="B75">
        <v>1</v>
      </c>
      <c r="C75">
        <v>1.5</v>
      </c>
      <c r="D75" s="6">
        <f t="shared" si="26"/>
        <v>1.8027756377319946</v>
      </c>
      <c r="E75" s="6"/>
      <c r="F75" s="6">
        <f t="shared" si="27"/>
        <v>1.04700693909433</v>
      </c>
      <c r="G75" s="6">
        <f t="shared" si="28"/>
        <v>1.570510408641495</v>
      </c>
      <c r="H75" s="6">
        <f t="shared" si="29"/>
        <v>1.8875186023356043</v>
      </c>
      <c r="J75">
        <f t="shared" si="18"/>
        <v>-1</v>
      </c>
      <c r="K75">
        <f t="shared" si="19"/>
        <v>1.5</v>
      </c>
      <c r="L75" s="6">
        <f t="shared" si="7"/>
        <v>-1.04700693909433</v>
      </c>
      <c r="M75" s="6">
        <f t="shared" si="8"/>
        <v>1.570510408641495</v>
      </c>
      <c r="O75">
        <f t="shared" si="9"/>
        <v>-1</v>
      </c>
      <c r="P75">
        <f t="shared" si="10"/>
        <v>-1.5</v>
      </c>
      <c r="Q75" s="6">
        <f t="shared" si="11"/>
        <v>1.04700693909433</v>
      </c>
      <c r="R75" s="6">
        <f t="shared" si="12"/>
        <v>-1.04700693909433</v>
      </c>
    </row>
    <row r="76" spans="1:18" ht="12.75">
      <c r="A76" s="6">
        <f t="shared" si="25"/>
        <v>0.9505468408120751</v>
      </c>
      <c r="B76">
        <v>1</v>
      </c>
      <c r="C76">
        <v>1.4</v>
      </c>
      <c r="D76" s="6">
        <f t="shared" si="26"/>
        <v>1.7204650534085253</v>
      </c>
      <c r="E76" s="6"/>
      <c r="F76" s="6">
        <f t="shared" si="27"/>
        <v>1.0472692085981754</v>
      </c>
      <c r="G76" s="6">
        <f t="shared" si="28"/>
        <v>1.4661768920374454</v>
      </c>
      <c r="H76" s="6">
        <f t="shared" si="29"/>
        <v>1.801790074903964</v>
      </c>
      <c r="J76">
        <f t="shared" si="18"/>
        <v>-1</v>
      </c>
      <c r="K76">
        <f t="shared" si="19"/>
        <v>1.4</v>
      </c>
      <c r="L76" s="6">
        <f t="shared" si="7"/>
        <v>-1.0472692085981754</v>
      </c>
      <c r="M76" s="6">
        <f t="shared" si="8"/>
        <v>1.4661768920374454</v>
      </c>
      <c r="O76">
        <f t="shared" si="9"/>
        <v>-1</v>
      </c>
      <c r="P76">
        <f t="shared" si="10"/>
        <v>-1.4</v>
      </c>
      <c r="Q76" s="6">
        <f t="shared" si="11"/>
        <v>1.0472692085981754</v>
      </c>
      <c r="R76" s="6">
        <f t="shared" si="12"/>
        <v>-1.0472692085981754</v>
      </c>
    </row>
    <row r="77" spans="1:18" ht="12.75">
      <c r="A77" s="6">
        <f t="shared" si="25"/>
        <v>0.9151007005533605</v>
      </c>
      <c r="B77">
        <v>1</v>
      </c>
      <c r="C77">
        <v>1.3</v>
      </c>
      <c r="D77" s="6">
        <f t="shared" si="26"/>
        <v>1.6401219466856727</v>
      </c>
      <c r="E77" s="6"/>
      <c r="F77" s="6">
        <f t="shared" si="27"/>
        <v>1.0461543535710336</v>
      </c>
      <c r="G77" s="6">
        <f t="shared" si="28"/>
        <v>1.360000659642344</v>
      </c>
      <c r="H77" s="6">
        <f t="shared" si="29"/>
        <v>1.7158207149126152</v>
      </c>
      <c r="J77">
        <f t="shared" si="18"/>
        <v>-1</v>
      </c>
      <c r="K77">
        <f t="shared" si="19"/>
        <v>1.3</v>
      </c>
      <c r="L77" s="6">
        <f t="shared" si="7"/>
        <v>-1.0461543535710336</v>
      </c>
      <c r="M77" s="6">
        <f t="shared" si="8"/>
        <v>1.360000659642344</v>
      </c>
      <c r="O77">
        <f t="shared" si="9"/>
        <v>-1</v>
      </c>
      <c r="P77">
        <f t="shared" si="10"/>
        <v>-1.3</v>
      </c>
      <c r="Q77" s="6">
        <f t="shared" si="11"/>
        <v>1.0461543535710336</v>
      </c>
      <c r="R77" s="6">
        <f t="shared" si="12"/>
        <v>-1.0461543535710336</v>
      </c>
    </row>
    <row r="78" spans="1:18" ht="12.75">
      <c r="A78" s="6">
        <f t="shared" si="25"/>
        <v>0.8760580505981934</v>
      </c>
      <c r="B78">
        <v>1</v>
      </c>
      <c r="C78">
        <v>1.2</v>
      </c>
      <c r="D78" s="6">
        <f t="shared" si="26"/>
        <v>1.5620499351813308</v>
      </c>
      <c r="E78" s="6"/>
      <c r="F78" s="6">
        <f t="shared" si="27"/>
        <v>1.0438629382628595</v>
      </c>
      <c r="G78" s="6">
        <f t="shared" si="28"/>
        <v>1.2526355259154316</v>
      </c>
      <c r="H78" s="6">
        <f t="shared" si="29"/>
        <v>1.6305660350516935</v>
      </c>
      <c r="J78">
        <f t="shared" si="18"/>
        <v>-1</v>
      </c>
      <c r="K78">
        <f t="shared" si="19"/>
        <v>1.2</v>
      </c>
      <c r="L78" s="6">
        <f t="shared" si="7"/>
        <v>-1.0438629382628595</v>
      </c>
      <c r="M78" s="6">
        <f t="shared" si="8"/>
        <v>1.2526355259154316</v>
      </c>
      <c r="O78">
        <f t="shared" si="9"/>
        <v>-1</v>
      </c>
      <c r="P78">
        <f t="shared" si="10"/>
        <v>-1.2</v>
      </c>
      <c r="Q78" s="6">
        <f t="shared" si="11"/>
        <v>1.0438629382628595</v>
      </c>
      <c r="R78" s="6">
        <f t="shared" si="12"/>
        <v>-1.0438629382628595</v>
      </c>
    </row>
    <row r="79" spans="1:18" ht="12.75">
      <c r="A79" s="6">
        <f t="shared" si="25"/>
        <v>0.8329812666744317</v>
      </c>
      <c r="B79">
        <v>1</v>
      </c>
      <c r="C79">
        <v>1.1</v>
      </c>
      <c r="D79" s="6">
        <f t="shared" si="26"/>
        <v>1.4866068747318506</v>
      </c>
      <c r="E79" s="6"/>
      <c r="F79" s="6">
        <f t="shared" si="27"/>
        <v>1.0405986516784633</v>
      </c>
      <c r="G79" s="6">
        <f t="shared" si="28"/>
        <v>1.1446585168463097</v>
      </c>
      <c r="H79" s="6">
        <f t="shared" si="29"/>
        <v>1.546961109421898</v>
      </c>
      <c r="J79">
        <f t="shared" si="18"/>
        <v>-1</v>
      </c>
      <c r="K79">
        <f t="shared" si="19"/>
        <v>1.1</v>
      </c>
      <c r="L79" s="6">
        <f t="shared" si="7"/>
        <v>-1.0405986516784633</v>
      </c>
      <c r="M79" s="6">
        <f t="shared" si="8"/>
        <v>1.1446585168463097</v>
      </c>
      <c r="O79">
        <f t="shared" si="9"/>
        <v>-1</v>
      </c>
      <c r="P79">
        <f t="shared" si="10"/>
        <v>-1.1</v>
      </c>
      <c r="Q79" s="6">
        <f t="shared" si="11"/>
        <v>1.0405986516784633</v>
      </c>
      <c r="R79" s="6">
        <f t="shared" si="12"/>
        <v>-1.0405986516784633</v>
      </c>
    </row>
    <row r="80" spans="1:18" ht="12.75">
      <c r="A80" s="6">
        <f t="shared" si="25"/>
        <v>0.7853981633974483</v>
      </c>
      <c r="B80">
        <v>1</v>
      </c>
      <c r="C80">
        <v>1</v>
      </c>
      <c r="D80" s="6">
        <f t="shared" si="26"/>
        <v>1.4142135623730951</v>
      </c>
      <c r="E80" s="6"/>
      <c r="F80" s="6">
        <f t="shared" si="27"/>
        <v>1.0365685424949238</v>
      </c>
      <c r="G80" s="6">
        <f t="shared" si="28"/>
        <v>1.0365685424949238</v>
      </c>
      <c r="H80" s="6">
        <f t="shared" si="29"/>
        <v>1.4659292911256332</v>
      </c>
      <c r="J80">
        <f t="shared" si="18"/>
        <v>-1</v>
      </c>
      <c r="K80">
        <f t="shared" si="19"/>
        <v>1</v>
      </c>
      <c r="L80" s="6">
        <f t="shared" si="7"/>
        <v>-1.0365685424949238</v>
      </c>
      <c r="M80" s="6">
        <f t="shared" si="8"/>
        <v>1.0365685424949238</v>
      </c>
      <c r="O80">
        <f t="shared" si="9"/>
        <v>-1</v>
      </c>
      <c r="P80">
        <f t="shared" si="10"/>
        <v>-1</v>
      </c>
      <c r="Q80" s="6">
        <f t="shared" si="11"/>
        <v>1.0365685424949238</v>
      </c>
      <c r="R80" s="6">
        <f t="shared" si="12"/>
        <v>-1.0365685424949238</v>
      </c>
    </row>
    <row r="81" spans="1:18" ht="12.75">
      <c r="A81" s="6">
        <f t="shared" si="25"/>
        <v>0.7328151017865061</v>
      </c>
      <c r="B81">
        <v>1</v>
      </c>
      <c r="C81">
        <v>0.899999999999999</v>
      </c>
      <c r="D81" s="6">
        <f t="shared" si="26"/>
        <v>1.3453624047073705</v>
      </c>
      <c r="E81" s="6"/>
      <c r="F81" s="6">
        <f t="shared" si="27"/>
        <v>1.031983061895127</v>
      </c>
      <c r="G81" s="6">
        <f t="shared" si="28"/>
        <v>0.9287847557056133</v>
      </c>
      <c r="H81" s="6">
        <f t="shared" si="29"/>
        <v>1.388391213768503</v>
      </c>
      <c r="J81">
        <f t="shared" si="18"/>
        <v>-1</v>
      </c>
      <c r="K81">
        <f t="shared" si="19"/>
        <v>0.899999999999999</v>
      </c>
      <c r="L81" s="6">
        <f t="shared" si="7"/>
        <v>-1.031983061895127</v>
      </c>
      <c r="M81" s="6">
        <f t="shared" si="8"/>
        <v>0.9287847557056133</v>
      </c>
      <c r="O81">
        <f t="shared" si="9"/>
        <v>-1</v>
      </c>
      <c r="P81">
        <f t="shared" si="10"/>
        <v>-0.899999999999999</v>
      </c>
      <c r="Q81" s="6">
        <f t="shared" si="11"/>
        <v>1.031983061895127</v>
      </c>
      <c r="R81" s="6">
        <f t="shared" si="12"/>
        <v>-1.031983061895127</v>
      </c>
    </row>
    <row r="82" spans="1:18" ht="12.75">
      <c r="A82" s="6">
        <f t="shared" si="25"/>
        <v>0.6747409422235521</v>
      </c>
      <c r="B82">
        <v>1</v>
      </c>
      <c r="C82">
        <v>0.799999999999999</v>
      </c>
      <c r="D82" s="6">
        <f t="shared" si="26"/>
        <v>1.2806248474865691</v>
      </c>
      <c r="E82" s="6"/>
      <c r="F82" s="6">
        <f t="shared" si="27"/>
        <v>1.0270557422523177</v>
      </c>
      <c r="G82" s="6">
        <f t="shared" si="28"/>
        <v>0.8216445938018532</v>
      </c>
      <c r="H82" s="6">
        <f t="shared" si="29"/>
        <v>1.3152731032820792</v>
      </c>
      <c r="J82">
        <f t="shared" si="18"/>
        <v>-1</v>
      </c>
      <c r="K82">
        <f t="shared" si="19"/>
        <v>0.799999999999999</v>
      </c>
      <c r="L82" s="6">
        <f t="shared" si="7"/>
        <v>-1.0270557422523177</v>
      </c>
      <c r="M82" s="6">
        <f t="shared" si="8"/>
        <v>0.8216445938018532</v>
      </c>
      <c r="O82">
        <f t="shared" si="9"/>
        <v>-1</v>
      </c>
      <c r="P82">
        <f t="shared" si="10"/>
        <v>-0.799999999999999</v>
      </c>
      <c r="Q82" s="6">
        <f t="shared" si="11"/>
        <v>1.0270557422523177</v>
      </c>
      <c r="R82" s="6">
        <f t="shared" si="12"/>
        <v>-1.0270557422523177</v>
      </c>
    </row>
    <row r="83" spans="1:18" ht="12.75">
      <c r="A83" s="6">
        <f t="shared" si="25"/>
        <v>0.6107259643892079</v>
      </c>
      <c r="B83">
        <v>1</v>
      </c>
      <c r="C83">
        <v>0.699999999999999</v>
      </c>
      <c r="D83" s="6">
        <f t="shared" si="26"/>
        <v>1.2206555615733696</v>
      </c>
      <c r="E83" s="6"/>
      <c r="F83" s="6">
        <f t="shared" si="27"/>
        <v>1.0220022525550074</v>
      </c>
      <c r="G83" s="6">
        <f t="shared" si="28"/>
        <v>0.7154015767885041</v>
      </c>
      <c r="H83" s="6">
        <f t="shared" si="29"/>
        <v>1.2475127335217813</v>
      </c>
      <c r="J83">
        <f t="shared" si="18"/>
        <v>-1</v>
      </c>
      <c r="K83">
        <f t="shared" si="19"/>
        <v>0.699999999999999</v>
      </c>
      <c r="L83" s="6">
        <f t="shared" si="7"/>
        <v>-1.0220022525550074</v>
      </c>
      <c r="M83" s="6">
        <f t="shared" si="8"/>
        <v>0.7154015767885041</v>
      </c>
      <c r="O83">
        <f t="shared" si="9"/>
        <v>-1</v>
      </c>
      <c r="P83">
        <f t="shared" si="10"/>
        <v>-0.699999999999999</v>
      </c>
      <c r="Q83" s="6">
        <f t="shared" si="11"/>
        <v>1.0220022525550074</v>
      </c>
      <c r="R83" s="6">
        <f t="shared" si="12"/>
        <v>-1.0220022525550074</v>
      </c>
    </row>
    <row r="84" spans="1:18" ht="12.75">
      <c r="A84" s="6">
        <f t="shared" si="25"/>
        <v>0.5404195002705834</v>
      </c>
      <c r="B84">
        <v>1</v>
      </c>
      <c r="C84">
        <v>0.599999999999999</v>
      </c>
      <c r="D84" s="6">
        <f t="shared" si="26"/>
        <v>1.1661903789690595</v>
      </c>
      <c r="E84" s="6"/>
      <c r="F84" s="6">
        <f t="shared" si="27"/>
        <v>1.017038470434968</v>
      </c>
      <c r="G84" s="6">
        <f t="shared" si="28"/>
        <v>0.6102230822609799</v>
      </c>
      <c r="H84" s="6">
        <f t="shared" si="29"/>
        <v>1.186060479262668</v>
      </c>
      <c r="J84">
        <f t="shared" si="18"/>
        <v>-1</v>
      </c>
      <c r="K84">
        <f t="shared" si="19"/>
        <v>0.599999999999999</v>
      </c>
      <c r="L84" s="6">
        <f t="shared" si="7"/>
        <v>-1.017038470434968</v>
      </c>
      <c r="M84" s="6">
        <f t="shared" si="8"/>
        <v>0.6102230822609799</v>
      </c>
      <c r="O84">
        <f t="shared" si="9"/>
        <v>-1</v>
      </c>
      <c r="P84">
        <f t="shared" si="10"/>
        <v>-0.599999999999999</v>
      </c>
      <c r="Q84" s="6">
        <f t="shared" si="11"/>
        <v>1.017038470434968</v>
      </c>
      <c r="R84" s="6">
        <f t="shared" si="12"/>
        <v>-1.017038470434968</v>
      </c>
    </row>
    <row r="85" spans="1:18" ht="12.75">
      <c r="A85" s="6">
        <f t="shared" si="25"/>
        <v>0.4636476090008061</v>
      </c>
      <c r="B85">
        <v>1</v>
      </c>
      <c r="C85">
        <v>0.5</v>
      </c>
      <c r="D85" s="6">
        <f t="shared" si="26"/>
        <v>1.118033988749895</v>
      </c>
      <c r="E85" s="6"/>
      <c r="F85" s="6">
        <f t="shared" si="27"/>
        <v>1.0123771242968684</v>
      </c>
      <c r="G85" s="6">
        <f t="shared" si="28"/>
        <v>0.5061885621484342</v>
      </c>
      <c r="H85" s="6">
        <f t="shared" si="29"/>
        <v>1.1318720343967759</v>
      </c>
      <c r="J85">
        <f t="shared" si="18"/>
        <v>-1</v>
      </c>
      <c r="K85">
        <f t="shared" si="19"/>
        <v>0.5</v>
      </c>
      <c r="L85" s="6">
        <f t="shared" si="7"/>
        <v>-1.0123771242968684</v>
      </c>
      <c r="M85" s="6">
        <f t="shared" si="8"/>
        <v>0.5061885621484342</v>
      </c>
      <c r="O85">
        <f t="shared" si="9"/>
        <v>-1</v>
      </c>
      <c r="P85">
        <f t="shared" si="10"/>
        <v>-0.5</v>
      </c>
      <c r="Q85" s="6">
        <f t="shared" si="11"/>
        <v>1.0123771242968684</v>
      </c>
      <c r="R85" s="6">
        <f t="shared" si="12"/>
        <v>-1.0123771242968684</v>
      </c>
    </row>
    <row r="86" spans="1:18" ht="12.75">
      <c r="A86" s="6">
        <f t="shared" si="25"/>
        <v>0.3805063771123649</v>
      </c>
      <c r="B86">
        <v>1</v>
      </c>
      <c r="C86">
        <v>0.4</v>
      </c>
      <c r="D86" s="6">
        <f t="shared" si="26"/>
        <v>1.077032961426901</v>
      </c>
      <c r="E86" s="6"/>
      <c r="F86" s="6">
        <f t="shared" si="27"/>
        <v>1.008222549085034</v>
      </c>
      <c r="G86" s="6">
        <f t="shared" si="28"/>
        <v>0.4032890196340136</v>
      </c>
      <c r="H86" s="6">
        <f t="shared" si="29"/>
        <v>1.085888917818433</v>
      </c>
      <c r="J86">
        <f t="shared" si="18"/>
        <v>-1</v>
      </c>
      <c r="K86">
        <f t="shared" si="19"/>
        <v>0.4</v>
      </c>
      <c r="L86" s="6">
        <f t="shared" si="7"/>
        <v>-1.008222549085034</v>
      </c>
      <c r="M86" s="6">
        <f t="shared" si="8"/>
        <v>0.4032890196340136</v>
      </c>
      <c r="O86">
        <f t="shared" si="9"/>
        <v>-1</v>
      </c>
      <c r="P86">
        <f t="shared" si="10"/>
        <v>-0.4</v>
      </c>
      <c r="Q86" s="6">
        <f t="shared" si="11"/>
        <v>1.008222549085034</v>
      </c>
      <c r="R86" s="6">
        <f t="shared" si="12"/>
        <v>-1.008222549085034</v>
      </c>
    </row>
    <row r="87" spans="1:18" ht="12.75">
      <c r="A87" s="6">
        <f t="shared" si="25"/>
        <v>0.2914567944778671</v>
      </c>
      <c r="B87">
        <v>1</v>
      </c>
      <c r="C87">
        <v>0.3</v>
      </c>
      <c r="D87" s="6">
        <f t="shared" si="26"/>
        <v>1.044030650891055</v>
      </c>
      <c r="E87" s="6"/>
      <c r="F87" s="6">
        <f t="shared" si="27"/>
        <v>1.004763262804968</v>
      </c>
      <c r="G87" s="6">
        <f t="shared" si="28"/>
        <v>0.30142897884149045</v>
      </c>
      <c r="H87" s="6">
        <f t="shared" si="29"/>
        <v>1.049003643257691</v>
      </c>
      <c r="J87">
        <f t="shared" si="18"/>
        <v>-1</v>
      </c>
      <c r="K87">
        <f t="shared" si="19"/>
        <v>0.3</v>
      </c>
      <c r="L87" s="6">
        <f t="shared" si="7"/>
        <v>-1.004763262804968</v>
      </c>
      <c r="M87" s="6">
        <f t="shared" si="8"/>
        <v>0.30142897884149045</v>
      </c>
      <c r="O87">
        <f t="shared" si="9"/>
        <v>-1</v>
      </c>
      <c r="P87">
        <f t="shared" si="10"/>
        <v>-0.3</v>
      </c>
      <c r="Q87" s="6">
        <f t="shared" si="11"/>
        <v>1.004763262804968</v>
      </c>
      <c r="R87" s="6">
        <f t="shared" si="12"/>
        <v>-1.004763262804968</v>
      </c>
    </row>
    <row r="88" spans="1:18" ht="12.75">
      <c r="A88" s="6">
        <f t="shared" si="25"/>
        <v>0.19739555984988078</v>
      </c>
      <c r="B88">
        <v>1</v>
      </c>
      <c r="C88">
        <v>0.2</v>
      </c>
      <c r="D88" s="6">
        <f t="shared" si="26"/>
        <v>1.019803902718557</v>
      </c>
      <c r="E88" s="6"/>
      <c r="F88" s="6">
        <f t="shared" si="27"/>
        <v>1.0021625085070367</v>
      </c>
      <c r="G88" s="6">
        <f t="shared" si="28"/>
        <v>0.20043250170140736</v>
      </c>
      <c r="H88" s="6">
        <f t="shared" si="29"/>
        <v>1.022009237333695</v>
      </c>
      <c r="J88">
        <f t="shared" si="18"/>
        <v>-1</v>
      </c>
      <c r="K88">
        <f t="shared" si="19"/>
        <v>0.2</v>
      </c>
      <c r="L88" s="6">
        <f aca="true" t="shared" si="30" ref="L88:L151">-F88+2*C$7</f>
        <v>-1.0021625085070367</v>
      </c>
      <c r="M88" s="6">
        <f aca="true" t="shared" si="31" ref="M88:M151">G88</f>
        <v>0.20043250170140736</v>
      </c>
      <c r="O88">
        <f aca="true" t="shared" si="32" ref="O88:O151">-B88</f>
        <v>-1</v>
      </c>
      <c r="P88">
        <f aca="true" t="shared" si="33" ref="P88:P151">-C88</f>
        <v>-0.2</v>
      </c>
      <c r="Q88" s="6">
        <f aca="true" t="shared" si="34" ref="Q88:Q151">F88</f>
        <v>1.0021625085070367</v>
      </c>
      <c r="R88" s="6">
        <f aca="true" t="shared" si="35" ref="R88:R151">L88</f>
        <v>-1.0021625085070367</v>
      </c>
    </row>
    <row r="89" spans="1:18" ht="12.75">
      <c r="A89" s="6"/>
      <c r="D89" s="6"/>
      <c r="E89" s="6"/>
      <c r="F89" s="6"/>
      <c r="G89" s="6"/>
      <c r="H89" s="6"/>
      <c r="L89" s="6"/>
      <c r="M89" s="6"/>
      <c r="Q89" s="6"/>
      <c r="R89" s="6"/>
    </row>
    <row r="90" spans="1:18" ht="12.75">
      <c r="A90" s="6">
        <f t="shared" si="25"/>
        <v>0</v>
      </c>
      <c r="B90">
        <v>1</v>
      </c>
      <c r="C90">
        <v>0</v>
      </c>
      <c r="D90" s="6">
        <f t="shared" si="26"/>
        <v>1</v>
      </c>
      <c r="E90" s="6"/>
      <c r="F90" s="6">
        <f t="shared" si="27"/>
        <v>1</v>
      </c>
      <c r="G90" s="6">
        <f t="shared" si="28"/>
        <v>0</v>
      </c>
      <c r="H90" s="6">
        <f t="shared" si="29"/>
        <v>1</v>
      </c>
      <c r="J90">
        <f t="shared" si="18"/>
        <v>-1</v>
      </c>
      <c r="K90">
        <f t="shared" si="19"/>
        <v>0</v>
      </c>
      <c r="L90" s="6">
        <f t="shared" si="30"/>
        <v>-1</v>
      </c>
      <c r="M90" s="6">
        <f t="shared" si="31"/>
        <v>0</v>
      </c>
      <c r="O90">
        <f t="shared" si="32"/>
        <v>-1</v>
      </c>
      <c r="P90">
        <f t="shared" si="33"/>
        <v>0</v>
      </c>
      <c r="Q90" s="6">
        <f t="shared" si="34"/>
        <v>1</v>
      </c>
      <c r="R90" s="6">
        <f t="shared" si="35"/>
        <v>-1</v>
      </c>
    </row>
    <row r="91" spans="1:18" ht="12.75">
      <c r="A91" s="6"/>
      <c r="D91" s="6"/>
      <c r="E91" s="6"/>
      <c r="F91" s="6"/>
      <c r="G91" s="6"/>
      <c r="H91" s="6"/>
      <c r="L91" s="6">
        <f t="shared" si="30"/>
        <v>0</v>
      </c>
      <c r="M91" s="6"/>
      <c r="O91">
        <f t="shared" si="32"/>
        <v>0</v>
      </c>
      <c r="P91">
        <f t="shared" si="33"/>
        <v>0</v>
      </c>
      <c r="Q91" s="6">
        <f t="shared" si="34"/>
        <v>0</v>
      </c>
      <c r="R91" s="6">
        <f t="shared" si="35"/>
        <v>0</v>
      </c>
    </row>
    <row r="92" spans="1:18" ht="12.75">
      <c r="A92" s="6">
        <f aca="true" t="shared" si="36" ref="A92:A102">ATAN(C92/B92)</f>
        <v>1.5667963481280252</v>
      </c>
      <c r="B92">
        <v>0.001</v>
      </c>
      <c r="C92">
        <v>0.25</v>
      </c>
      <c r="D92" s="6">
        <f aca="true" t="shared" si="37" ref="D92:D102">SQRT(B92^2+C92^2)</f>
        <v>0.25000199999200007</v>
      </c>
      <c r="E92" s="6"/>
      <c r="F92" s="6">
        <f aca="true" t="shared" si="38" ref="F92:F102">H92*COS(A92)+C$7</f>
        <v>0.0009076564887491558</v>
      </c>
      <c r="G92" s="6">
        <f aca="true" t="shared" si="39" ref="G92:G102">H92*SIN(A92)+C$8</f>
        <v>0.22691412218728876</v>
      </c>
      <c r="H92" s="6">
        <f aca="true" t="shared" si="40" ref="H92:H102">($B$11*D92^3+$B$12*D92^2+$B$13*D92+$B$14)*D92</f>
        <v>0.22691593749300507</v>
      </c>
      <c r="J92">
        <f t="shared" si="18"/>
        <v>-0.001</v>
      </c>
      <c r="K92">
        <f t="shared" si="19"/>
        <v>0.25</v>
      </c>
      <c r="L92" s="6">
        <f t="shared" si="30"/>
        <v>-0.0009076564887491558</v>
      </c>
      <c r="M92" s="6">
        <f t="shared" si="31"/>
        <v>0.22691412218728876</v>
      </c>
      <c r="O92">
        <f t="shared" si="32"/>
        <v>-0.001</v>
      </c>
      <c r="P92">
        <f t="shared" si="33"/>
        <v>-0.25</v>
      </c>
      <c r="Q92" s="6">
        <f t="shared" si="34"/>
        <v>0.0009076564887491558</v>
      </c>
      <c r="R92" s="6">
        <f t="shared" si="35"/>
        <v>-0.0009076564887491558</v>
      </c>
    </row>
    <row r="93" spans="1:18" ht="12.75">
      <c r="A93" s="6">
        <f t="shared" si="36"/>
        <v>1.1902899496825317</v>
      </c>
      <c r="B93">
        <v>0.1</v>
      </c>
      <c r="C93">
        <v>0.25</v>
      </c>
      <c r="D93" s="6">
        <f t="shared" si="37"/>
        <v>0.26925824035672524</v>
      </c>
      <c r="E93" s="6"/>
      <c r="F93" s="6">
        <f t="shared" si="38"/>
        <v>0.0909965187362897</v>
      </c>
      <c r="G93" s="6">
        <f t="shared" si="39"/>
        <v>0.2274912968407242</v>
      </c>
      <c r="H93" s="6">
        <f t="shared" si="40"/>
        <v>0.24501562513521136</v>
      </c>
      <c r="J93">
        <f t="shared" si="18"/>
        <v>-0.1</v>
      </c>
      <c r="K93">
        <f t="shared" si="19"/>
        <v>0.25</v>
      </c>
      <c r="L93" s="6">
        <f t="shared" si="30"/>
        <v>-0.0909965187362897</v>
      </c>
      <c r="M93" s="6">
        <f t="shared" si="31"/>
        <v>0.2274912968407242</v>
      </c>
      <c r="O93">
        <f t="shared" si="32"/>
        <v>-0.1</v>
      </c>
      <c r="P93">
        <f t="shared" si="33"/>
        <v>-0.25</v>
      </c>
      <c r="Q93" s="6">
        <f t="shared" si="34"/>
        <v>0.0909965187362897</v>
      </c>
      <c r="R93" s="6">
        <f t="shared" si="35"/>
        <v>-0.0909965187362897</v>
      </c>
    </row>
    <row r="94" spans="1:18" ht="12.75">
      <c r="A94" s="6">
        <f t="shared" si="36"/>
        <v>0.8960553845713439</v>
      </c>
      <c r="B94">
        <v>0.2</v>
      </c>
      <c r="C94">
        <v>0.25</v>
      </c>
      <c r="D94" s="6">
        <f t="shared" si="37"/>
        <v>0.32015621187164245</v>
      </c>
      <c r="E94" s="6"/>
      <c r="F94" s="6">
        <f t="shared" si="38"/>
        <v>0.1832312281671318</v>
      </c>
      <c r="G94" s="6">
        <f t="shared" si="39"/>
        <v>0.22903903520891475</v>
      </c>
      <c r="H94" s="6">
        <f t="shared" si="40"/>
        <v>0.29331307953288754</v>
      </c>
      <c r="J94">
        <f t="shared" si="18"/>
        <v>-0.2</v>
      </c>
      <c r="K94">
        <f t="shared" si="19"/>
        <v>0.25</v>
      </c>
      <c r="L94" s="6">
        <f t="shared" si="30"/>
        <v>-0.1832312281671318</v>
      </c>
      <c r="M94" s="6">
        <f t="shared" si="31"/>
        <v>0.22903903520891475</v>
      </c>
      <c r="O94">
        <f t="shared" si="32"/>
        <v>-0.2</v>
      </c>
      <c r="P94">
        <f t="shared" si="33"/>
        <v>-0.25</v>
      </c>
      <c r="Q94" s="6">
        <f t="shared" si="34"/>
        <v>0.1832312281671318</v>
      </c>
      <c r="R94" s="6">
        <f t="shared" si="35"/>
        <v>-0.1832312281671318</v>
      </c>
    </row>
    <row r="95" spans="1:18" ht="12.75">
      <c r="A95" s="6">
        <f t="shared" si="36"/>
        <v>0.6947382761967033</v>
      </c>
      <c r="B95">
        <v>0.3</v>
      </c>
      <c r="C95">
        <v>0.25</v>
      </c>
      <c r="D95" s="6">
        <f t="shared" si="37"/>
        <v>0.3905124837953327</v>
      </c>
      <c r="E95" s="6"/>
      <c r="F95" s="6">
        <f t="shared" si="38"/>
        <v>0.27746689612985087</v>
      </c>
      <c r="G95" s="6">
        <f t="shared" si="39"/>
        <v>0.23122241344154243</v>
      </c>
      <c r="H95" s="6">
        <f t="shared" si="40"/>
        <v>0.3611809559288322</v>
      </c>
      <c r="J95">
        <f t="shared" si="18"/>
        <v>-0.3</v>
      </c>
      <c r="K95">
        <f t="shared" si="19"/>
        <v>0.25</v>
      </c>
      <c r="L95" s="6">
        <f t="shared" si="30"/>
        <v>-0.27746689612985087</v>
      </c>
      <c r="M95" s="6">
        <f t="shared" si="31"/>
        <v>0.23122241344154243</v>
      </c>
      <c r="O95">
        <f t="shared" si="32"/>
        <v>-0.3</v>
      </c>
      <c r="P95">
        <f t="shared" si="33"/>
        <v>-0.25</v>
      </c>
      <c r="Q95" s="6">
        <f t="shared" si="34"/>
        <v>0.27746689612985087</v>
      </c>
      <c r="R95" s="6">
        <f t="shared" si="35"/>
        <v>-0.27746689612985087</v>
      </c>
    </row>
    <row r="96" spans="1:18" ht="12.75">
      <c r="A96" s="6">
        <f t="shared" si="36"/>
        <v>0.5585993153435624</v>
      </c>
      <c r="B96">
        <v>0.4</v>
      </c>
      <c r="C96">
        <v>0.25</v>
      </c>
      <c r="D96" s="6">
        <f t="shared" si="37"/>
        <v>0.47169905660283024</v>
      </c>
      <c r="E96" s="6"/>
      <c r="F96" s="6">
        <f t="shared" si="38"/>
        <v>0.37405852578298365</v>
      </c>
      <c r="G96" s="6">
        <f t="shared" si="39"/>
        <v>0.2337865786143648</v>
      </c>
      <c r="H96" s="6">
        <f t="shared" si="40"/>
        <v>0.44110763431519706</v>
      </c>
      <c r="J96">
        <f t="shared" si="18"/>
        <v>-0.4</v>
      </c>
      <c r="K96">
        <f t="shared" si="19"/>
        <v>0.25</v>
      </c>
      <c r="L96" s="6">
        <f t="shared" si="30"/>
        <v>-0.37405852578298365</v>
      </c>
      <c r="M96" s="6">
        <f t="shared" si="31"/>
        <v>0.2337865786143648</v>
      </c>
      <c r="O96">
        <f t="shared" si="32"/>
        <v>-0.4</v>
      </c>
      <c r="P96">
        <f t="shared" si="33"/>
        <v>-0.25</v>
      </c>
      <c r="Q96" s="6">
        <f t="shared" si="34"/>
        <v>0.37405852578298365</v>
      </c>
      <c r="R96" s="6">
        <f t="shared" si="35"/>
        <v>-0.37405852578298365</v>
      </c>
    </row>
    <row r="97" spans="1:18" ht="12.75">
      <c r="A97" s="6">
        <f t="shared" si="36"/>
        <v>0.4636476090008061</v>
      </c>
      <c r="B97">
        <v>0.5</v>
      </c>
      <c r="C97">
        <v>0.25</v>
      </c>
      <c r="D97" s="6">
        <f t="shared" si="37"/>
        <v>0.5590169943749475</v>
      </c>
      <c r="E97" s="6"/>
      <c r="F97" s="6">
        <f t="shared" si="38"/>
        <v>0.4731429575576149</v>
      </c>
      <c r="G97" s="6">
        <f t="shared" si="39"/>
        <v>0.23657147877880744</v>
      </c>
      <c r="H97" s="6">
        <f t="shared" si="40"/>
        <v>0.5289899080870624</v>
      </c>
      <c r="J97">
        <f t="shared" si="18"/>
        <v>-0.5</v>
      </c>
      <c r="K97">
        <f t="shared" si="19"/>
        <v>0.25</v>
      </c>
      <c r="L97" s="6">
        <f t="shared" si="30"/>
        <v>-0.4731429575576149</v>
      </c>
      <c r="M97" s="6">
        <f t="shared" si="31"/>
        <v>0.23657147877880744</v>
      </c>
      <c r="O97">
        <f t="shared" si="32"/>
        <v>-0.5</v>
      </c>
      <c r="P97">
        <f t="shared" si="33"/>
        <v>-0.25</v>
      </c>
      <c r="Q97" s="6">
        <f t="shared" si="34"/>
        <v>0.4731429575576149</v>
      </c>
      <c r="R97" s="6">
        <f t="shared" si="35"/>
        <v>-0.4731429575576149</v>
      </c>
    </row>
    <row r="98" spans="1:18" ht="12.75">
      <c r="A98" s="6">
        <f t="shared" si="36"/>
        <v>0.39479111969976155</v>
      </c>
      <c r="B98">
        <v>0.6</v>
      </c>
      <c r="C98">
        <v>0.25</v>
      </c>
      <c r="D98" s="6">
        <f t="shared" si="37"/>
        <v>0.65</v>
      </c>
      <c r="E98" s="6"/>
      <c r="F98" s="6">
        <f t="shared" si="38"/>
        <v>0.57473175</v>
      </c>
      <c r="G98" s="6">
        <f t="shared" si="39"/>
        <v>0.23947156250000004</v>
      </c>
      <c r="H98" s="6">
        <f t="shared" si="40"/>
        <v>0.6226260625000001</v>
      </c>
      <c r="J98">
        <f t="shared" si="18"/>
        <v>-0.6</v>
      </c>
      <c r="K98">
        <f t="shared" si="19"/>
        <v>0.25</v>
      </c>
      <c r="L98" s="6">
        <f t="shared" si="30"/>
        <v>-0.57473175</v>
      </c>
      <c r="M98" s="6">
        <f t="shared" si="31"/>
        <v>0.23947156250000004</v>
      </c>
      <c r="O98">
        <f t="shared" si="32"/>
        <v>-0.6</v>
      </c>
      <c r="P98">
        <f t="shared" si="33"/>
        <v>-0.25</v>
      </c>
      <c r="Q98" s="6">
        <f t="shared" si="34"/>
        <v>0.57473175</v>
      </c>
      <c r="R98" s="6">
        <f t="shared" si="35"/>
        <v>-0.57473175</v>
      </c>
    </row>
    <row r="99" spans="1:18" ht="12.75">
      <c r="A99" s="6">
        <f t="shared" si="36"/>
        <v>0.3430239404207034</v>
      </c>
      <c r="B99">
        <v>0.7</v>
      </c>
      <c r="C99">
        <v>0.25</v>
      </c>
      <c r="D99" s="6">
        <f t="shared" si="37"/>
        <v>0.7433034373659253</v>
      </c>
      <c r="E99" s="6"/>
      <c r="F99" s="6">
        <f t="shared" si="38"/>
        <v>0.6787445624835766</v>
      </c>
      <c r="G99" s="6">
        <f t="shared" si="39"/>
        <v>0.24240877231556307</v>
      </c>
      <c r="H99" s="6">
        <f t="shared" si="40"/>
        <v>0.720733094839248</v>
      </c>
      <c r="J99">
        <f t="shared" si="18"/>
        <v>-0.7</v>
      </c>
      <c r="K99">
        <f t="shared" si="19"/>
        <v>0.25</v>
      </c>
      <c r="L99" s="6">
        <f t="shared" si="30"/>
        <v>-0.6787445624835766</v>
      </c>
      <c r="M99" s="6">
        <f t="shared" si="31"/>
        <v>0.24240877231556307</v>
      </c>
      <c r="O99">
        <f t="shared" si="32"/>
        <v>-0.7</v>
      </c>
      <c r="P99">
        <f t="shared" si="33"/>
        <v>-0.25</v>
      </c>
      <c r="Q99" s="6">
        <f t="shared" si="34"/>
        <v>0.6787445624835766</v>
      </c>
      <c r="R99" s="6">
        <f t="shared" si="35"/>
        <v>-0.6787445624835766</v>
      </c>
    </row>
    <row r="100" spans="1:18" ht="12.75">
      <c r="A100" s="6">
        <f t="shared" si="36"/>
        <v>0.3028848683749714</v>
      </c>
      <c r="B100">
        <v>0.8</v>
      </c>
      <c r="C100">
        <v>0.25</v>
      </c>
      <c r="D100" s="6">
        <f t="shared" si="37"/>
        <v>0.8381527307120106</v>
      </c>
      <c r="E100" s="6"/>
      <c r="F100" s="6">
        <f t="shared" si="38"/>
        <v>0.7850209634171563</v>
      </c>
      <c r="G100" s="6">
        <f t="shared" si="39"/>
        <v>0.24531905106786137</v>
      </c>
      <c r="H100" s="6">
        <f t="shared" si="40"/>
        <v>0.8224593301928287</v>
      </c>
      <c r="J100">
        <f t="shared" si="18"/>
        <v>-0.8</v>
      </c>
      <c r="K100">
        <f t="shared" si="19"/>
        <v>0.25</v>
      </c>
      <c r="L100" s="6">
        <f t="shared" si="30"/>
        <v>-0.7850209634171563</v>
      </c>
      <c r="M100" s="6">
        <f t="shared" si="31"/>
        <v>0.24531905106786137</v>
      </c>
      <c r="O100">
        <f t="shared" si="32"/>
        <v>-0.8</v>
      </c>
      <c r="P100">
        <f t="shared" si="33"/>
        <v>-0.25</v>
      </c>
      <c r="Q100" s="6">
        <f t="shared" si="34"/>
        <v>0.7850209634171563</v>
      </c>
      <c r="R100" s="6">
        <f t="shared" si="35"/>
        <v>-0.7850209634171563</v>
      </c>
    </row>
    <row r="101" spans="1:18" ht="12.75">
      <c r="A101" s="6"/>
      <c r="D101" s="6"/>
      <c r="E101" s="6"/>
      <c r="F101" s="6"/>
      <c r="G101" s="6"/>
      <c r="H101" s="6"/>
      <c r="L101" s="6"/>
      <c r="M101" s="6"/>
      <c r="Q101" s="6"/>
      <c r="R101" s="6"/>
    </row>
    <row r="102" spans="1:18" ht="12.75">
      <c r="A102" s="6">
        <f t="shared" si="36"/>
        <v>0.24497866312686414</v>
      </c>
      <c r="B102">
        <v>1</v>
      </c>
      <c r="C102">
        <v>0.25</v>
      </c>
      <c r="D102" s="6">
        <f t="shared" si="37"/>
        <v>1.0307764064044151</v>
      </c>
      <c r="E102" s="6"/>
      <c r="F102" s="6">
        <f t="shared" si="38"/>
        <v>1.0033466426863007</v>
      </c>
      <c r="G102" s="6">
        <f t="shared" si="39"/>
        <v>0.2508366606715752</v>
      </c>
      <c r="H102" s="6">
        <f t="shared" si="40"/>
        <v>1.0342260467261197</v>
      </c>
      <c r="J102">
        <f t="shared" si="18"/>
        <v>-1</v>
      </c>
      <c r="K102">
        <f t="shared" si="19"/>
        <v>0.25</v>
      </c>
      <c r="L102" s="6">
        <f t="shared" si="30"/>
        <v>-1.0033466426863007</v>
      </c>
      <c r="M102" s="6">
        <f t="shared" si="31"/>
        <v>0.2508366606715752</v>
      </c>
      <c r="O102">
        <f t="shared" si="32"/>
        <v>-1</v>
      </c>
      <c r="P102">
        <f t="shared" si="33"/>
        <v>-0.25</v>
      </c>
      <c r="Q102" s="6">
        <f t="shared" si="34"/>
        <v>1.0033466426863007</v>
      </c>
      <c r="R102" s="6">
        <f t="shared" si="35"/>
        <v>-1.0033466426863007</v>
      </c>
    </row>
    <row r="103" spans="1:18" ht="12.75">
      <c r="A103" s="6"/>
      <c r="D103" s="6"/>
      <c r="E103" s="6"/>
      <c r="F103" s="6"/>
      <c r="G103" s="6"/>
      <c r="H103" s="6"/>
      <c r="L103" s="6">
        <f t="shared" si="30"/>
        <v>0</v>
      </c>
      <c r="M103" s="6"/>
      <c r="O103">
        <f t="shared" si="32"/>
        <v>0</v>
      </c>
      <c r="P103">
        <f t="shared" si="33"/>
        <v>0</v>
      </c>
      <c r="Q103" s="6">
        <f t="shared" si="34"/>
        <v>0</v>
      </c>
      <c r="R103" s="6">
        <f t="shared" si="35"/>
        <v>0</v>
      </c>
    </row>
    <row r="104" spans="1:18" ht="12.75">
      <c r="A104" s="6">
        <f aca="true" t="shared" si="41" ref="A104:A114">ATAN(C104/B104)</f>
        <v>1.5687963294615568</v>
      </c>
      <c r="B104">
        <v>0.001</v>
      </c>
      <c r="C104">
        <v>0.5</v>
      </c>
      <c r="D104" s="6">
        <f aca="true" t="shared" si="42" ref="D104:D114">SQRT(B104^2+C104^2)</f>
        <v>0.5000009999989999</v>
      </c>
      <c r="E104" s="6"/>
      <c r="F104" s="6">
        <f aca="true" t="shared" si="43" ref="F104:F114">H104*COS(A104)+C$7</f>
        <v>0.0009387501274999261</v>
      </c>
      <c r="G104" s="6">
        <f aca="true" t="shared" si="44" ref="G104:G114">H104*SIN(A104)+C$8</f>
        <v>0.46937506374993876</v>
      </c>
      <c r="H104" s="6">
        <f aca="true" t="shared" si="45" ref="H104:H114">($B$11*D104^3+$B$12*D104^2+$B$13*D104+$B$14)*D104</f>
        <v>0.4693760024991275</v>
      </c>
      <c r="J104">
        <f aca="true" t="shared" si="46" ref="J103:J162">-B104</f>
        <v>-0.001</v>
      </c>
      <c r="K104">
        <f aca="true" t="shared" si="47" ref="K103:K162">C104</f>
        <v>0.5</v>
      </c>
      <c r="L104" s="6">
        <f t="shared" si="30"/>
        <v>-0.0009387501274999261</v>
      </c>
      <c r="M104" s="6">
        <f t="shared" si="31"/>
        <v>0.46937506374993876</v>
      </c>
      <c r="O104">
        <f t="shared" si="32"/>
        <v>-0.001</v>
      </c>
      <c r="P104">
        <f t="shared" si="33"/>
        <v>-0.5</v>
      </c>
      <c r="Q104" s="6">
        <f t="shared" si="34"/>
        <v>0.0009387501274999261</v>
      </c>
      <c r="R104" s="6">
        <f t="shared" si="35"/>
        <v>-0.0009387501274999261</v>
      </c>
    </row>
    <row r="105" spans="1:18" ht="12.75">
      <c r="A105" s="6">
        <f t="shared" si="41"/>
        <v>1.373400766945016</v>
      </c>
      <c r="B105">
        <v>0.1</v>
      </c>
      <c r="C105">
        <v>0.5</v>
      </c>
      <c r="D105" s="6">
        <f t="shared" si="42"/>
        <v>0.5099019513592785</v>
      </c>
      <c r="E105" s="6"/>
      <c r="F105" s="6">
        <f t="shared" si="43"/>
        <v>0.09400129599153255</v>
      </c>
      <c r="G105" s="6">
        <f t="shared" si="44"/>
        <v>0.4700064799576628</v>
      </c>
      <c r="H105" s="6">
        <f t="shared" si="45"/>
        <v>0.47931444256383576</v>
      </c>
      <c r="J105">
        <f t="shared" si="46"/>
        <v>-0.1</v>
      </c>
      <c r="K105">
        <f t="shared" si="47"/>
        <v>0.5</v>
      </c>
      <c r="L105" s="6">
        <f t="shared" si="30"/>
        <v>-0.09400129599153255</v>
      </c>
      <c r="M105" s="6">
        <f t="shared" si="31"/>
        <v>0.4700064799576628</v>
      </c>
      <c r="O105">
        <f t="shared" si="32"/>
        <v>-0.1</v>
      </c>
      <c r="P105">
        <f t="shared" si="33"/>
        <v>-0.5</v>
      </c>
      <c r="Q105" s="6">
        <f t="shared" si="34"/>
        <v>0.09400129599153255</v>
      </c>
      <c r="R105" s="6">
        <f t="shared" si="35"/>
        <v>-0.09400129599153255</v>
      </c>
    </row>
    <row r="106" spans="1:18" ht="12.75">
      <c r="A106" s="6">
        <f t="shared" si="41"/>
        <v>1.1902899496825317</v>
      </c>
      <c r="B106">
        <v>0.2</v>
      </c>
      <c r="C106">
        <v>0.5</v>
      </c>
      <c r="D106" s="6">
        <f t="shared" si="42"/>
        <v>0.5385164807134505</v>
      </c>
      <c r="E106" s="6"/>
      <c r="F106" s="6">
        <f t="shared" si="43"/>
        <v>0.1887333109378277</v>
      </c>
      <c r="G106" s="6">
        <f t="shared" si="44"/>
        <v>0.47183327734456915</v>
      </c>
      <c r="H106" s="6">
        <f t="shared" si="45"/>
        <v>0.5081799919981815</v>
      </c>
      <c r="J106">
        <f t="shared" si="46"/>
        <v>-0.2</v>
      </c>
      <c r="K106">
        <f t="shared" si="47"/>
        <v>0.5</v>
      </c>
      <c r="L106" s="6">
        <f t="shared" si="30"/>
        <v>-0.1887333109378277</v>
      </c>
      <c r="M106" s="6">
        <f t="shared" si="31"/>
        <v>0.47183327734456915</v>
      </c>
      <c r="O106">
        <f t="shared" si="32"/>
        <v>-0.2</v>
      </c>
      <c r="P106">
        <f t="shared" si="33"/>
        <v>-0.5</v>
      </c>
      <c r="Q106" s="6">
        <f t="shared" si="34"/>
        <v>0.1887333109378277</v>
      </c>
      <c r="R106" s="6">
        <f t="shared" si="35"/>
        <v>-0.1887333109378277</v>
      </c>
    </row>
    <row r="107" spans="1:18" ht="12.75">
      <c r="A107" s="6">
        <f t="shared" si="41"/>
        <v>1.0303768265243125</v>
      </c>
      <c r="B107">
        <v>0.3</v>
      </c>
      <c r="C107">
        <v>0.5</v>
      </c>
      <c r="D107" s="6">
        <f t="shared" si="42"/>
        <v>0.58309518948453</v>
      </c>
      <c r="E107" s="6"/>
      <c r="F107" s="6">
        <f t="shared" si="43"/>
        <v>0.2848085844047132</v>
      </c>
      <c r="G107" s="6">
        <f t="shared" si="44"/>
        <v>0.47468097400785536</v>
      </c>
      <c r="H107" s="6">
        <f t="shared" si="45"/>
        <v>0.5535683849676234</v>
      </c>
      <c r="J107">
        <f t="shared" si="46"/>
        <v>-0.3</v>
      </c>
      <c r="K107">
        <f t="shared" si="47"/>
        <v>0.5</v>
      </c>
      <c r="L107" s="6">
        <f t="shared" si="30"/>
        <v>-0.2848085844047132</v>
      </c>
      <c r="M107" s="6">
        <f t="shared" si="31"/>
        <v>0.47468097400785536</v>
      </c>
      <c r="O107">
        <f t="shared" si="32"/>
        <v>-0.3</v>
      </c>
      <c r="P107">
        <f t="shared" si="33"/>
        <v>-0.5</v>
      </c>
      <c r="Q107" s="6">
        <f t="shared" si="34"/>
        <v>0.2848085844047132</v>
      </c>
      <c r="R107" s="6">
        <f t="shared" si="35"/>
        <v>-0.2848085844047132</v>
      </c>
    </row>
    <row r="108" spans="1:18" ht="12.75">
      <c r="A108" s="6">
        <f t="shared" si="41"/>
        <v>0.8960553845713439</v>
      </c>
      <c r="B108">
        <v>0.4</v>
      </c>
      <c r="C108">
        <v>0.5</v>
      </c>
      <c r="D108" s="6">
        <f t="shared" si="42"/>
        <v>0.6403124237432849</v>
      </c>
      <c r="E108" s="6"/>
      <c r="F108" s="6">
        <f t="shared" si="43"/>
        <v>0.3826621598249144</v>
      </c>
      <c r="G108" s="6">
        <f t="shared" si="44"/>
        <v>0.478327699781143</v>
      </c>
      <c r="H108" s="6">
        <f t="shared" si="45"/>
        <v>0.612558337580828</v>
      </c>
      <c r="J108">
        <f t="shared" si="46"/>
        <v>-0.4</v>
      </c>
      <c r="K108">
        <f t="shared" si="47"/>
        <v>0.5</v>
      </c>
      <c r="L108" s="6">
        <f t="shared" si="30"/>
        <v>-0.3826621598249144</v>
      </c>
      <c r="M108" s="6">
        <f t="shared" si="31"/>
        <v>0.478327699781143</v>
      </c>
      <c r="O108">
        <f t="shared" si="32"/>
        <v>-0.4</v>
      </c>
      <c r="P108">
        <f t="shared" si="33"/>
        <v>-0.5</v>
      </c>
      <c r="Q108" s="6">
        <f t="shared" si="34"/>
        <v>0.3826621598249144</v>
      </c>
      <c r="R108" s="6">
        <f t="shared" si="35"/>
        <v>-0.3826621598249144</v>
      </c>
    </row>
    <row r="109" spans="1:18" ht="12.75">
      <c r="A109" s="6">
        <f t="shared" si="41"/>
        <v>0.7853981633974483</v>
      </c>
      <c r="B109">
        <v>0.5</v>
      </c>
      <c r="C109">
        <v>0.5</v>
      </c>
      <c r="D109" s="6">
        <f t="shared" si="42"/>
        <v>0.7071067811865476</v>
      </c>
      <c r="E109" s="6"/>
      <c r="F109" s="6">
        <f t="shared" si="43"/>
        <v>0.48255203820042836</v>
      </c>
      <c r="G109" s="6">
        <f t="shared" si="44"/>
        <v>0.4825520382004283</v>
      </c>
      <c r="H109" s="6">
        <f t="shared" si="45"/>
        <v>0.6824316369738256</v>
      </c>
      <c r="J109">
        <f t="shared" si="46"/>
        <v>-0.5</v>
      </c>
      <c r="K109">
        <f t="shared" si="47"/>
        <v>0.5</v>
      </c>
      <c r="L109" s="6">
        <f t="shared" si="30"/>
        <v>-0.48255203820042836</v>
      </c>
      <c r="M109" s="6">
        <f t="shared" si="31"/>
        <v>0.4825520382004283</v>
      </c>
      <c r="O109">
        <f t="shared" si="32"/>
        <v>-0.5</v>
      </c>
      <c r="P109">
        <f t="shared" si="33"/>
        <v>-0.5</v>
      </c>
      <c r="Q109" s="6">
        <f t="shared" si="34"/>
        <v>0.48255203820042836</v>
      </c>
      <c r="R109" s="6">
        <f t="shared" si="35"/>
        <v>-0.48255203820042836</v>
      </c>
    </row>
    <row r="110" spans="1:18" ht="12.75">
      <c r="A110" s="6">
        <f t="shared" si="41"/>
        <v>0.6947382761967033</v>
      </c>
      <c r="B110">
        <v>0.6</v>
      </c>
      <c r="C110">
        <v>0.5</v>
      </c>
      <c r="D110" s="6">
        <f t="shared" si="42"/>
        <v>0.7810249675906654</v>
      </c>
      <c r="E110" s="6"/>
      <c r="F110" s="6">
        <f t="shared" si="43"/>
        <v>0.5845858439112944</v>
      </c>
      <c r="G110" s="6">
        <f t="shared" si="44"/>
        <v>0.48715486992607876</v>
      </c>
      <c r="H110" s="6">
        <f t="shared" si="45"/>
        <v>0.7609602329913009</v>
      </c>
      <c r="J110">
        <f t="shared" si="46"/>
        <v>-0.6</v>
      </c>
      <c r="K110">
        <f t="shared" si="47"/>
        <v>0.5</v>
      </c>
      <c r="L110" s="6">
        <f t="shared" si="30"/>
        <v>-0.5845858439112944</v>
      </c>
      <c r="M110" s="6">
        <f t="shared" si="31"/>
        <v>0.48715486992607876</v>
      </c>
      <c r="O110">
        <f t="shared" si="32"/>
        <v>-0.6</v>
      </c>
      <c r="P110">
        <f t="shared" si="33"/>
        <v>-0.5</v>
      </c>
      <c r="Q110" s="6">
        <f t="shared" si="34"/>
        <v>0.5845858439112944</v>
      </c>
      <c r="R110" s="6">
        <f t="shared" si="35"/>
        <v>-0.5845858439112944</v>
      </c>
    </row>
    <row r="111" spans="1:18" ht="12.75">
      <c r="A111" s="6">
        <f t="shared" si="41"/>
        <v>0.6202494859828215</v>
      </c>
      <c r="B111">
        <v>0.7</v>
      </c>
      <c r="C111">
        <v>0.5</v>
      </c>
      <c r="D111" s="6">
        <f t="shared" si="42"/>
        <v>0.8602325267042626</v>
      </c>
      <c r="E111" s="6"/>
      <c r="F111" s="6">
        <f t="shared" si="43"/>
        <v>0.6887482634043142</v>
      </c>
      <c r="G111" s="6">
        <f t="shared" si="44"/>
        <v>0.49196304528879586</v>
      </c>
      <c r="H111" s="6">
        <f t="shared" si="45"/>
        <v>0.8464052269878088</v>
      </c>
      <c r="J111">
        <f t="shared" si="46"/>
        <v>-0.7</v>
      </c>
      <c r="K111">
        <f t="shared" si="47"/>
        <v>0.5</v>
      </c>
      <c r="L111" s="6">
        <f t="shared" si="30"/>
        <v>-0.6887482634043142</v>
      </c>
      <c r="M111" s="6">
        <f t="shared" si="31"/>
        <v>0.49196304528879586</v>
      </c>
      <c r="O111">
        <f t="shared" si="32"/>
        <v>-0.7</v>
      </c>
      <c r="P111">
        <f t="shared" si="33"/>
        <v>-0.5</v>
      </c>
      <c r="Q111" s="6">
        <f t="shared" si="34"/>
        <v>0.6887482634043142</v>
      </c>
      <c r="R111" s="6">
        <f t="shared" si="35"/>
        <v>-0.6887482634043142</v>
      </c>
    </row>
    <row r="112" spans="1:18" ht="12.75">
      <c r="A112" s="6">
        <f t="shared" si="41"/>
        <v>0.5585993153435624</v>
      </c>
      <c r="B112">
        <v>0.8</v>
      </c>
      <c r="C112">
        <v>0.5</v>
      </c>
      <c r="D112" s="6">
        <f t="shared" si="42"/>
        <v>0.9433981132056605</v>
      </c>
      <c r="E112" s="6"/>
      <c r="F112" s="6">
        <f t="shared" si="43"/>
        <v>0.79492086535838</v>
      </c>
      <c r="G112" s="6">
        <f t="shared" si="44"/>
        <v>0.49682554084898756</v>
      </c>
      <c r="H112" s="6">
        <f t="shared" si="45"/>
        <v>0.9374085556586331</v>
      </c>
      <c r="J112">
        <f t="shared" si="46"/>
        <v>-0.8</v>
      </c>
      <c r="K112">
        <f t="shared" si="47"/>
        <v>0.5</v>
      </c>
      <c r="L112" s="6">
        <f t="shared" si="30"/>
        <v>-0.79492086535838</v>
      </c>
      <c r="M112" s="6">
        <f t="shared" si="31"/>
        <v>0.49682554084898756</v>
      </c>
      <c r="O112">
        <f t="shared" si="32"/>
        <v>-0.8</v>
      </c>
      <c r="P112">
        <f t="shared" si="33"/>
        <v>-0.5</v>
      </c>
      <c r="Q112" s="6">
        <f t="shared" si="34"/>
        <v>0.79492086535838</v>
      </c>
      <c r="R112" s="6">
        <f t="shared" si="35"/>
        <v>-0.79492086535838</v>
      </c>
    </row>
    <row r="113" spans="1:18" ht="12.75">
      <c r="A113" s="6"/>
      <c r="D113" s="6"/>
      <c r="E113" s="6"/>
      <c r="F113" s="6"/>
      <c r="G113" s="6"/>
      <c r="H113" s="6"/>
      <c r="L113" s="6"/>
      <c r="M113" s="6"/>
      <c r="Q113" s="6"/>
      <c r="R113" s="6"/>
    </row>
    <row r="114" spans="1:18" ht="12.75">
      <c r="A114" s="6">
        <f t="shared" si="41"/>
        <v>0.4636476090008061</v>
      </c>
      <c r="B114">
        <v>1</v>
      </c>
      <c r="C114">
        <v>0.5</v>
      </c>
      <c r="D114" s="6">
        <f t="shared" si="42"/>
        <v>1.118033988749895</v>
      </c>
      <c r="E114" s="6"/>
      <c r="F114" s="6">
        <f t="shared" si="43"/>
        <v>1.0123771242968684</v>
      </c>
      <c r="G114" s="6">
        <f t="shared" si="44"/>
        <v>0.5061885621484342</v>
      </c>
      <c r="H114" s="6">
        <f t="shared" si="45"/>
        <v>1.1318720343967759</v>
      </c>
      <c r="J114">
        <f t="shared" si="46"/>
        <v>-1</v>
      </c>
      <c r="K114">
        <f t="shared" si="47"/>
        <v>0.5</v>
      </c>
      <c r="L114" s="6">
        <f t="shared" si="30"/>
        <v>-1.0123771242968684</v>
      </c>
      <c r="M114" s="6">
        <f t="shared" si="31"/>
        <v>0.5061885621484342</v>
      </c>
      <c r="O114">
        <f t="shared" si="32"/>
        <v>-1</v>
      </c>
      <c r="P114">
        <f t="shared" si="33"/>
        <v>-0.5</v>
      </c>
      <c r="Q114" s="6">
        <f t="shared" si="34"/>
        <v>1.0123771242968684</v>
      </c>
      <c r="R114" s="6">
        <f t="shared" si="35"/>
        <v>-1.0123771242968684</v>
      </c>
    </row>
    <row r="115" spans="1:18" ht="12.75">
      <c r="A115" s="6"/>
      <c r="D115" s="6"/>
      <c r="E115" s="6"/>
      <c r="F115" s="6"/>
      <c r="G115" s="6"/>
      <c r="H115" s="6"/>
      <c r="L115" s="6">
        <f t="shared" si="30"/>
        <v>0</v>
      </c>
      <c r="M115" s="6"/>
      <c r="O115">
        <f t="shared" si="32"/>
        <v>0</v>
      </c>
      <c r="P115">
        <f t="shared" si="33"/>
        <v>0</v>
      </c>
      <c r="Q115" s="6">
        <f t="shared" si="34"/>
        <v>0</v>
      </c>
      <c r="R115" s="6">
        <f t="shared" si="35"/>
        <v>0</v>
      </c>
    </row>
    <row r="116" spans="1:18" ht="12.75">
      <c r="A116" s="6">
        <f aca="true" t="shared" si="48" ref="A116:A126">ATAN(C116/B116)</f>
        <v>1.569462994251686</v>
      </c>
      <c r="B116">
        <v>0.001</v>
      </c>
      <c r="C116">
        <v>0.75</v>
      </c>
      <c r="D116" s="6">
        <f aca="true" t="shared" si="49" ref="D116:D126">SQRT(B116^2+C116^2)</f>
        <v>0.7500006666663704</v>
      </c>
      <c r="E116" s="6"/>
      <c r="F116" s="6">
        <f aca="true" t="shared" si="50" ref="F116:F126">H116*COS(A116)+C$7</f>
        <v>0.0009704688329165452</v>
      </c>
      <c r="G116" s="6">
        <f aca="true" t="shared" si="51" ref="G116:G126">H116*SIN(A116)+C$8</f>
        <v>0.7278516246874667</v>
      </c>
      <c r="H116" s="6">
        <f aca="true" t="shared" si="52" ref="H116:H126">($B$11*D116^3+$B$12*D116^2+$B$13*D116+$B$14)*D116</f>
        <v>0.727852271666401</v>
      </c>
      <c r="J116">
        <f t="shared" si="46"/>
        <v>-0.001</v>
      </c>
      <c r="K116">
        <f t="shared" si="47"/>
        <v>0.75</v>
      </c>
      <c r="L116" s="6">
        <f t="shared" si="30"/>
        <v>-0.0009704688329165452</v>
      </c>
      <c r="M116" s="6">
        <f t="shared" si="31"/>
        <v>0.7278516246874667</v>
      </c>
      <c r="O116">
        <f t="shared" si="32"/>
        <v>-0.001</v>
      </c>
      <c r="P116">
        <f t="shared" si="33"/>
        <v>-0.75</v>
      </c>
      <c r="Q116" s="6">
        <f t="shared" si="34"/>
        <v>0.0009704688329165452</v>
      </c>
      <c r="R116" s="6">
        <f t="shared" si="35"/>
        <v>-0.0009704688329165452</v>
      </c>
    </row>
    <row r="117" spans="1:18" ht="12.75">
      <c r="A117" s="6">
        <f t="shared" si="48"/>
        <v>1.4382447944982226</v>
      </c>
      <c r="B117">
        <v>0.1</v>
      </c>
      <c r="C117">
        <v>0.75</v>
      </c>
      <c r="D117" s="6">
        <f t="shared" si="49"/>
        <v>0.7566372975210778</v>
      </c>
      <c r="E117" s="6"/>
      <c r="F117" s="6">
        <f t="shared" si="50"/>
        <v>0.0971293484167183</v>
      </c>
      <c r="G117" s="6">
        <f t="shared" si="51"/>
        <v>0.7284701131253875</v>
      </c>
      <c r="H117" s="6">
        <f t="shared" si="52"/>
        <v>0.7349168769600893</v>
      </c>
      <c r="J117">
        <f t="shared" si="46"/>
        <v>-0.1</v>
      </c>
      <c r="K117">
        <f t="shared" si="47"/>
        <v>0.75</v>
      </c>
      <c r="L117" s="6">
        <f t="shared" si="30"/>
        <v>-0.0971293484167183</v>
      </c>
      <c r="M117" s="6">
        <f t="shared" si="31"/>
        <v>0.7284701131253875</v>
      </c>
      <c r="O117">
        <f t="shared" si="32"/>
        <v>-0.1</v>
      </c>
      <c r="P117">
        <f t="shared" si="33"/>
        <v>-0.75</v>
      </c>
      <c r="Q117" s="6">
        <f t="shared" si="34"/>
        <v>0.0971293484167183</v>
      </c>
      <c r="R117" s="6">
        <f t="shared" si="35"/>
        <v>-0.0971293484167183</v>
      </c>
    </row>
    <row r="118" spans="1:18" ht="12.75">
      <c r="A118" s="6">
        <f t="shared" si="48"/>
        <v>1.3101939350475555</v>
      </c>
      <c r="B118">
        <v>0.2</v>
      </c>
      <c r="C118">
        <v>0.75</v>
      </c>
      <c r="D118" s="6">
        <f t="shared" si="49"/>
        <v>0.7762087348130012</v>
      </c>
      <c r="E118" s="6"/>
      <c r="F118" s="6">
        <f t="shared" si="50"/>
        <v>0.19474318011991112</v>
      </c>
      <c r="G118" s="6">
        <f t="shared" si="51"/>
        <v>0.7302869254496664</v>
      </c>
      <c r="H118" s="6">
        <f t="shared" si="52"/>
        <v>0.7558067872716828</v>
      </c>
      <c r="J118">
        <f t="shared" si="46"/>
        <v>-0.2</v>
      </c>
      <c r="K118">
        <f t="shared" si="47"/>
        <v>0.75</v>
      </c>
      <c r="L118" s="6">
        <f t="shared" si="30"/>
        <v>-0.19474318011991112</v>
      </c>
      <c r="M118" s="6">
        <f t="shared" si="31"/>
        <v>0.7302869254496664</v>
      </c>
      <c r="O118">
        <f t="shared" si="32"/>
        <v>-0.2</v>
      </c>
      <c r="P118">
        <f t="shared" si="33"/>
        <v>-0.75</v>
      </c>
      <c r="Q118" s="6">
        <f t="shared" si="34"/>
        <v>0.19474318011991112</v>
      </c>
      <c r="R118" s="6">
        <f t="shared" si="35"/>
        <v>-0.19474318011991112</v>
      </c>
    </row>
    <row r="119" spans="1:18" ht="12.75">
      <c r="A119" s="6">
        <f t="shared" si="48"/>
        <v>1.1902899496825317</v>
      </c>
      <c r="B119">
        <v>0.3</v>
      </c>
      <c r="C119">
        <v>0.75</v>
      </c>
      <c r="D119" s="6">
        <f t="shared" si="49"/>
        <v>0.8077747210701756</v>
      </c>
      <c r="E119" s="6"/>
      <c r="F119" s="6">
        <f t="shared" si="50"/>
        <v>0.2932770845826207</v>
      </c>
      <c r="G119" s="6">
        <f t="shared" si="51"/>
        <v>0.7331927114565516</v>
      </c>
      <c r="H119" s="6">
        <f t="shared" si="52"/>
        <v>0.789672717316669</v>
      </c>
      <c r="J119">
        <f t="shared" si="46"/>
        <v>-0.3</v>
      </c>
      <c r="K119">
        <f t="shared" si="47"/>
        <v>0.75</v>
      </c>
      <c r="L119" s="6">
        <f t="shared" si="30"/>
        <v>-0.2932770845826207</v>
      </c>
      <c r="M119" s="6">
        <f t="shared" si="31"/>
        <v>0.7331927114565516</v>
      </c>
      <c r="O119">
        <f t="shared" si="32"/>
        <v>-0.3</v>
      </c>
      <c r="P119">
        <f t="shared" si="33"/>
        <v>-0.75</v>
      </c>
      <c r="Q119" s="6">
        <f t="shared" si="34"/>
        <v>0.2932770845826207</v>
      </c>
      <c r="R119" s="6">
        <f t="shared" si="35"/>
        <v>-0.2932770845826207</v>
      </c>
    </row>
    <row r="120" spans="1:18" ht="12.75">
      <c r="A120" s="6">
        <f t="shared" si="48"/>
        <v>1.0808390005411683</v>
      </c>
      <c r="B120">
        <v>0.4</v>
      </c>
      <c r="C120">
        <v>0.75</v>
      </c>
      <c r="D120" s="6">
        <f t="shared" si="49"/>
        <v>0.85</v>
      </c>
      <c r="E120" s="6"/>
      <c r="F120" s="6">
        <f t="shared" si="50"/>
        <v>0.3930805</v>
      </c>
      <c r="G120" s="6">
        <f t="shared" si="51"/>
        <v>0.7370259375</v>
      </c>
      <c r="H120" s="6">
        <f t="shared" si="52"/>
        <v>0.8352960625</v>
      </c>
      <c r="J120">
        <f t="shared" si="46"/>
        <v>-0.4</v>
      </c>
      <c r="K120">
        <f t="shared" si="47"/>
        <v>0.75</v>
      </c>
      <c r="L120" s="6">
        <f t="shared" si="30"/>
        <v>-0.3930805</v>
      </c>
      <c r="M120" s="6">
        <f t="shared" si="31"/>
        <v>0.7370259375</v>
      </c>
      <c r="O120">
        <f t="shared" si="32"/>
        <v>-0.4</v>
      </c>
      <c r="P120">
        <f t="shared" si="33"/>
        <v>-0.75</v>
      </c>
      <c r="Q120" s="6">
        <f t="shared" si="34"/>
        <v>0.3930805</v>
      </c>
      <c r="R120" s="6">
        <f t="shared" si="35"/>
        <v>-0.3930805</v>
      </c>
    </row>
    <row r="121" spans="1:18" ht="12.75">
      <c r="A121" s="6">
        <f t="shared" si="48"/>
        <v>0.982793723247329</v>
      </c>
      <c r="B121">
        <v>0.5</v>
      </c>
      <c r="C121">
        <v>0.75</v>
      </c>
      <c r="D121" s="6">
        <f t="shared" si="49"/>
        <v>0.9013878188659973</v>
      </c>
      <c r="E121" s="6"/>
      <c r="F121" s="6">
        <f t="shared" si="50"/>
        <v>0.49439622690087054</v>
      </c>
      <c r="G121" s="6">
        <f t="shared" si="51"/>
        <v>0.7415943403513059</v>
      </c>
      <c r="H121" s="6">
        <f t="shared" si="52"/>
        <v>0.8912854732435088</v>
      </c>
      <c r="J121">
        <f t="shared" si="46"/>
        <v>-0.5</v>
      </c>
      <c r="K121">
        <f t="shared" si="47"/>
        <v>0.75</v>
      </c>
      <c r="L121" s="6">
        <f t="shared" si="30"/>
        <v>-0.49439622690087054</v>
      </c>
      <c r="M121" s="6">
        <f t="shared" si="31"/>
        <v>0.7415943403513059</v>
      </c>
      <c r="O121">
        <f t="shared" si="32"/>
        <v>-0.5</v>
      </c>
      <c r="P121">
        <f t="shared" si="33"/>
        <v>-0.75</v>
      </c>
      <c r="Q121" s="6">
        <f t="shared" si="34"/>
        <v>0.49439622690087054</v>
      </c>
      <c r="R121" s="6">
        <f t="shared" si="35"/>
        <v>-0.49439622690087054</v>
      </c>
    </row>
    <row r="122" spans="1:18" ht="12.75">
      <c r="A122" s="6">
        <f t="shared" si="48"/>
        <v>0.8960553845713439</v>
      </c>
      <c r="B122">
        <v>0.6</v>
      </c>
      <c r="C122">
        <v>0.75</v>
      </c>
      <c r="D122" s="6">
        <f t="shared" si="49"/>
        <v>0.9604686356149273</v>
      </c>
      <c r="E122" s="6"/>
      <c r="F122" s="6">
        <f t="shared" si="50"/>
        <v>0.5973545364425099</v>
      </c>
      <c r="G122" s="6">
        <f t="shared" si="51"/>
        <v>0.7466931705531372</v>
      </c>
      <c r="H122" s="6">
        <f t="shared" si="52"/>
        <v>0.9562338276588747</v>
      </c>
      <c r="J122">
        <f t="shared" si="46"/>
        <v>-0.6</v>
      </c>
      <c r="K122">
        <f t="shared" si="47"/>
        <v>0.75</v>
      </c>
      <c r="L122" s="6">
        <f t="shared" si="30"/>
        <v>-0.5973545364425099</v>
      </c>
      <c r="M122" s="6">
        <f t="shared" si="31"/>
        <v>0.7466931705531372</v>
      </c>
      <c r="O122">
        <f t="shared" si="32"/>
        <v>-0.6</v>
      </c>
      <c r="P122">
        <f t="shared" si="33"/>
        <v>-0.75</v>
      </c>
      <c r="Q122" s="6">
        <f t="shared" si="34"/>
        <v>0.5973545364425099</v>
      </c>
      <c r="R122" s="6">
        <f t="shared" si="35"/>
        <v>-0.5973545364425099</v>
      </c>
    </row>
    <row r="123" spans="1:18" ht="12.75">
      <c r="A123" s="6">
        <f t="shared" si="48"/>
        <v>0.8198672643969563</v>
      </c>
      <c r="B123">
        <v>0.7</v>
      </c>
      <c r="C123">
        <v>0.75</v>
      </c>
      <c r="D123" s="6">
        <f t="shared" si="49"/>
        <v>1.0259142264341596</v>
      </c>
      <c r="E123" s="6"/>
      <c r="F123" s="6">
        <f t="shared" si="50"/>
        <v>0.7019762266606301</v>
      </c>
      <c r="G123" s="6">
        <f t="shared" si="51"/>
        <v>0.752117385707818</v>
      </c>
      <c r="H123" s="6">
        <f t="shared" si="52"/>
        <v>1.028810567928158</v>
      </c>
      <c r="J123">
        <f t="shared" si="46"/>
        <v>-0.7</v>
      </c>
      <c r="K123">
        <f t="shared" si="47"/>
        <v>0.75</v>
      </c>
      <c r="L123" s="6">
        <f t="shared" si="30"/>
        <v>-0.7019762266606301</v>
      </c>
      <c r="M123" s="6">
        <f t="shared" si="31"/>
        <v>0.752117385707818</v>
      </c>
      <c r="O123">
        <f t="shared" si="32"/>
        <v>-0.7</v>
      </c>
      <c r="P123">
        <f t="shared" si="33"/>
        <v>-0.75</v>
      </c>
      <c r="Q123" s="6">
        <f t="shared" si="34"/>
        <v>0.7019762266606301</v>
      </c>
      <c r="R123" s="6">
        <f t="shared" si="35"/>
        <v>-0.7019762266606301</v>
      </c>
    </row>
    <row r="124" spans="1:18" ht="12.75">
      <c r="A124" s="6">
        <f t="shared" si="48"/>
        <v>0.7531512809621944</v>
      </c>
      <c r="B124">
        <v>0.8</v>
      </c>
      <c r="C124">
        <v>0.75</v>
      </c>
      <c r="D124" s="6">
        <f t="shared" si="49"/>
        <v>1.0965856099730655</v>
      </c>
      <c r="E124" s="6"/>
      <c r="F124" s="6">
        <f t="shared" si="50"/>
        <v>0.8081793880940226</v>
      </c>
      <c r="G124" s="6">
        <f t="shared" si="51"/>
        <v>0.7576681763381463</v>
      </c>
      <c r="H124" s="6">
        <f t="shared" si="52"/>
        <v>1.1077973590759282</v>
      </c>
      <c r="J124">
        <f t="shared" si="46"/>
        <v>-0.8</v>
      </c>
      <c r="K124">
        <f t="shared" si="47"/>
        <v>0.75</v>
      </c>
      <c r="L124" s="6">
        <f t="shared" si="30"/>
        <v>-0.8081793880940226</v>
      </c>
      <c r="M124" s="6">
        <f t="shared" si="31"/>
        <v>0.7576681763381463</v>
      </c>
      <c r="O124">
        <f t="shared" si="32"/>
        <v>-0.8</v>
      </c>
      <c r="P124">
        <f t="shared" si="33"/>
        <v>-0.75</v>
      </c>
      <c r="Q124" s="6">
        <f t="shared" si="34"/>
        <v>0.8081793880940226</v>
      </c>
      <c r="R124" s="6">
        <f t="shared" si="35"/>
        <v>-0.8081793880940226</v>
      </c>
    </row>
    <row r="125" spans="1:18" ht="12.75">
      <c r="A125" s="6"/>
      <c r="D125" s="6"/>
      <c r="E125" s="6"/>
      <c r="F125" s="6"/>
      <c r="G125" s="6"/>
      <c r="H125" s="6"/>
      <c r="L125" s="6"/>
      <c r="M125" s="6"/>
      <c r="Q125" s="6"/>
      <c r="R125" s="6"/>
    </row>
    <row r="126" spans="1:18" ht="12.75">
      <c r="A126" s="6">
        <f t="shared" si="48"/>
        <v>0.6435011087932844</v>
      </c>
      <c r="B126">
        <v>1</v>
      </c>
      <c r="C126">
        <v>0.75</v>
      </c>
      <c r="D126" s="6">
        <f t="shared" si="49"/>
        <v>1.25</v>
      </c>
      <c r="E126" s="6"/>
      <c r="F126" s="6">
        <f t="shared" si="50"/>
        <v>1.02453125</v>
      </c>
      <c r="G126" s="6">
        <f t="shared" si="51"/>
        <v>0.7683984374999999</v>
      </c>
      <c r="H126" s="6">
        <f t="shared" si="52"/>
        <v>1.2806640624999999</v>
      </c>
      <c r="J126">
        <f t="shared" si="46"/>
        <v>-1</v>
      </c>
      <c r="K126">
        <f t="shared" si="47"/>
        <v>0.75</v>
      </c>
      <c r="L126" s="6">
        <f t="shared" si="30"/>
        <v>-1.02453125</v>
      </c>
      <c r="M126" s="6">
        <f t="shared" si="31"/>
        <v>0.7683984374999999</v>
      </c>
      <c r="O126">
        <f t="shared" si="32"/>
        <v>-1</v>
      </c>
      <c r="P126">
        <f t="shared" si="33"/>
        <v>-0.75</v>
      </c>
      <c r="Q126" s="6">
        <f t="shared" si="34"/>
        <v>1.02453125</v>
      </c>
      <c r="R126" s="6">
        <f t="shared" si="35"/>
        <v>-1.02453125</v>
      </c>
    </row>
    <row r="127" spans="1:18" ht="12.75">
      <c r="A127" s="6"/>
      <c r="D127" s="6"/>
      <c r="E127" s="6"/>
      <c r="F127" s="6"/>
      <c r="G127" s="6"/>
      <c r="H127" s="6"/>
      <c r="L127" s="6">
        <f t="shared" si="30"/>
        <v>0</v>
      </c>
      <c r="M127" s="6"/>
      <c r="O127">
        <f t="shared" si="32"/>
        <v>0</v>
      </c>
      <c r="P127">
        <f t="shared" si="33"/>
        <v>0</v>
      </c>
      <c r="Q127" s="6">
        <f t="shared" si="34"/>
        <v>0</v>
      </c>
      <c r="R127" s="6">
        <f t="shared" si="35"/>
        <v>0</v>
      </c>
    </row>
    <row r="128" spans="1:18" ht="12.75">
      <c r="A128" s="6">
        <f aca="true" t="shared" si="53" ref="A128:A138">ATAN(C128/B128)</f>
        <v>1.5697963271282298</v>
      </c>
      <c r="B128">
        <v>0.001</v>
      </c>
      <c r="C128">
        <v>1</v>
      </c>
      <c r="D128" s="6">
        <f aca="true" t="shared" si="54" ref="D128:D138">SQRT(B128^2+C128^2)</f>
        <v>1.000000499999875</v>
      </c>
      <c r="E128" s="6"/>
      <c r="F128" s="6">
        <f aca="true" t="shared" si="55" ref="F128:F138">H128*COS(A128)+C$7</f>
        <v>0.001000000054999922</v>
      </c>
      <c r="G128" s="6">
        <f aca="true" t="shared" si="56" ref="G128:G138">H128*SIN(A128)+C$8</f>
        <v>1.0000000549999764</v>
      </c>
      <c r="H128" s="6">
        <f aca="true" t="shared" si="57" ref="H128:H138">($B$11*D128^3+$B$12*D128^2+$B$13*D128+$B$14)*D128</f>
        <v>1.000000554999879</v>
      </c>
      <c r="J128">
        <f t="shared" si="46"/>
        <v>-0.001</v>
      </c>
      <c r="K128">
        <f t="shared" si="47"/>
        <v>1</v>
      </c>
      <c r="L128" s="6">
        <f t="shared" si="30"/>
        <v>-0.001000000054999922</v>
      </c>
      <c r="M128" s="6">
        <f t="shared" si="31"/>
        <v>1.0000000549999764</v>
      </c>
      <c r="O128">
        <f t="shared" si="32"/>
        <v>-0.001</v>
      </c>
      <c r="P128">
        <f t="shared" si="33"/>
        <v>-1</v>
      </c>
      <c r="Q128" s="6">
        <f t="shared" si="34"/>
        <v>0.001000000054999922</v>
      </c>
      <c r="R128" s="6">
        <f t="shared" si="35"/>
        <v>-0.001000000054999922</v>
      </c>
    </row>
    <row r="129" spans="1:18" ht="12.75">
      <c r="A129" s="6">
        <f t="shared" si="53"/>
        <v>1.4711276743037347</v>
      </c>
      <c r="B129">
        <v>0.1</v>
      </c>
      <c r="C129">
        <v>1</v>
      </c>
      <c r="D129" s="6">
        <f t="shared" si="54"/>
        <v>1.004987562112089</v>
      </c>
      <c r="E129" s="6"/>
      <c r="F129" s="6">
        <f t="shared" si="55"/>
        <v>0.10005476330792115</v>
      </c>
      <c r="G129" s="6">
        <f t="shared" si="56"/>
        <v>1.0005476330792127</v>
      </c>
      <c r="H129" s="6">
        <f t="shared" si="57"/>
        <v>1.0055379265452988</v>
      </c>
      <c r="J129">
        <f t="shared" si="46"/>
        <v>-0.1</v>
      </c>
      <c r="K129">
        <f t="shared" si="47"/>
        <v>1</v>
      </c>
      <c r="L129" s="6">
        <f t="shared" si="30"/>
        <v>-0.10005476330792115</v>
      </c>
      <c r="M129" s="6">
        <f t="shared" si="31"/>
        <v>1.0005476330792127</v>
      </c>
      <c r="O129">
        <f t="shared" si="32"/>
        <v>-0.1</v>
      </c>
      <c r="P129">
        <f t="shared" si="33"/>
        <v>-1</v>
      </c>
      <c r="Q129" s="6">
        <f t="shared" si="34"/>
        <v>0.10005476330792115</v>
      </c>
      <c r="R129" s="6">
        <f t="shared" si="35"/>
        <v>-0.10005476330792115</v>
      </c>
    </row>
    <row r="130" spans="1:18" ht="12.75">
      <c r="A130" s="6">
        <f t="shared" si="53"/>
        <v>1.373400766945016</v>
      </c>
      <c r="B130">
        <v>0.2</v>
      </c>
      <c r="C130">
        <v>1</v>
      </c>
      <c r="D130" s="6">
        <f t="shared" si="54"/>
        <v>1.019803902718557</v>
      </c>
      <c r="E130" s="6"/>
      <c r="F130" s="6">
        <f t="shared" si="55"/>
        <v>0.2004325017014073</v>
      </c>
      <c r="G130" s="6">
        <f t="shared" si="56"/>
        <v>1.0021625085070367</v>
      </c>
      <c r="H130" s="6">
        <f t="shared" si="57"/>
        <v>1.022009237333695</v>
      </c>
      <c r="J130">
        <f t="shared" si="46"/>
        <v>-0.2</v>
      </c>
      <c r="K130">
        <f t="shared" si="47"/>
        <v>1</v>
      </c>
      <c r="L130" s="6">
        <f t="shared" si="30"/>
        <v>-0.2004325017014073</v>
      </c>
      <c r="M130" s="6">
        <f t="shared" si="31"/>
        <v>1.0021625085070367</v>
      </c>
      <c r="O130">
        <f t="shared" si="32"/>
        <v>-0.2</v>
      </c>
      <c r="P130">
        <f t="shared" si="33"/>
        <v>-1</v>
      </c>
      <c r="Q130" s="6">
        <f t="shared" si="34"/>
        <v>0.2004325017014073</v>
      </c>
      <c r="R130" s="6">
        <f t="shared" si="35"/>
        <v>-0.2004325017014073</v>
      </c>
    </row>
    <row r="131" spans="1:18" ht="12.75">
      <c r="A131" s="6">
        <f t="shared" si="53"/>
        <v>1.2793395323170296</v>
      </c>
      <c r="B131">
        <v>0.3</v>
      </c>
      <c r="C131">
        <v>1</v>
      </c>
      <c r="D131" s="6">
        <f t="shared" si="54"/>
        <v>1.044030650891055</v>
      </c>
      <c r="E131" s="6"/>
      <c r="F131" s="6">
        <f t="shared" si="55"/>
        <v>0.3014289788414904</v>
      </c>
      <c r="G131" s="6">
        <f t="shared" si="56"/>
        <v>1.004763262804968</v>
      </c>
      <c r="H131" s="6">
        <f t="shared" si="57"/>
        <v>1.049003643257691</v>
      </c>
      <c r="J131">
        <f t="shared" si="46"/>
        <v>-0.3</v>
      </c>
      <c r="K131">
        <f t="shared" si="47"/>
        <v>1</v>
      </c>
      <c r="L131" s="6">
        <f t="shared" si="30"/>
        <v>-0.3014289788414904</v>
      </c>
      <c r="M131" s="6">
        <f t="shared" si="31"/>
        <v>1.004763262804968</v>
      </c>
      <c r="O131">
        <f t="shared" si="32"/>
        <v>-0.3</v>
      </c>
      <c r="P131">
        <f t="shared" si="33"/>
        <v>-1</v>
      </c>
      <c r="Q131" s="6">
        <f t="shared" si="34"/>
        <v>0.3014289788414904</v>
      </c>
      <c r="R131" s="6">
        <f t="shared" si="35"/>
        <v>-0.3014289788414904</v>
      </c>
    </row>
    <row r="132" spans="1:18" ht="12.75">
      <c r="A132" s="6">
        <f t="shared" si="53"/>
        <v>1.1902899496825317</v>
      </c>
      <c r="B132">
        <v>0.4</v>
      </c>
      <c r="C132">
        <v>1</v>
      </c>
      <c r="D132" s="6">
        <f t="shared" si="54"/>
        <v>1.077032961426901</v>
      </c>
      <c r="E132" s="6"/>
      <c r="F132" s="6">
        <f t="shared" si="55"/>
        <v>0.40328901963401365</v>
      </c>
      <c r="G132" s="6">
        <f t="shared" si="56"/>
        <v>1.008222549085034</v>
      </c>
      <c r="H132" s="6">
        <f t="shared" si="57"/>
        <v>1.085888917818433</v>
      </c>
      <c r="J132">
        <f t="shared" si="46"/>
        <v>-0.4</v>
      </c>
      <c r="K132">
        <f t="shared" si="47"/>
        <v>1</v>
      </c>
      <c r="L132" s="6">
        <f t="shared" si="30"/>
        <v>-0.40328901963401365</v>
      </c>
      <c r="M132" s="6">
        <f t="shared" si="31"/>
        <v>1.008222549085034</v>
      </c>
      <c r="O132">
        <f t="shared" si="32"/>
        <v>-0.4</v>
      </c>
      <c r="P132">
        <f t="shared" si="33"/>
        <v>-1</v>
      </c>
      <c r="Q132" s="6">
        <f t="shared" si="34"/>
        <v>0.40328901963401365</v>
      </c>
      <c r="R132" s="6">
        <f t="shared" si="35"/>
        <v>-0.40328901963401365</v>
      </c>
    </row>
    <row r="133" spans="1:18" ht="12.75">
      <c r="A133" s="6">
        <f t="shared" si="53"/>
        <v>1.1071487177940904</v>
      </c>
      <c r="B133">
        <v>0.5</v>
      </c>
      <c r="C133">
        <v>1</v>
      </c>
      <c r="D133" s="6">
        <f t="shared" si="54"/>
        <v>1.118033988749895</v>
      </c>
      <c r="E133" s="6"/>
      <c r="F133" s="6">
        <f t="shared" si="55"/>
        <v>0.5061885621484343</v>
      </c>
      <c r="G133" s="6">
        <f t="shared" si="56"/>
        <v>1.0123771242968684</v>
      </c>
      <c r="H133" s="6">
        <f t="shared" si="57"/>
        <v>1.1318720343967759</v>
      </c>
      <c r="J133">
        <f t="shared" si="46"/>
        <v>-0.5</v>
      </c>
      <c r="K133">
        <f t="shared" si="47"/>
        <v>1</v>
      </c>
      <c r="L133" s="6">
        <f t="shared" si="30"/>
        <v>-0.5061885621484343</v>
      </c>
      <c r="M133" s="6">
        <f t="shared" si="31"/>
        <v>1.0123771242968684</v>
      </c>
      <c r="O133">
        <f t="shared" si="32"/>
        <v>-0.5</v>
      </c>
      <c r="P133">
        <f t="shared" si="33"/>
        <v>-1</v>
      </c>
      <c r="Q133" s="6">
        <f t="shared" si="34"/>
        <v>0.5061885621484343</v>
      </c>
      <c r="R133" s="6">
        <f t="shared" si="35"/>
        <v>-0.5061885621484343</v>
      </c>
    </row>
    <row r="134" spans="1:18" ht="12.75">
      <c r="A134" s="6">
        <f t="shared" si="53"/>
        <v>1.0303768265243125</v>
      </c>
      <c r="B134">
        <v>0.6</v>
      </c>
      <c r="C134">
        <v>1</v>
      </c>
      <c r="D134" s="6">
        <f t="shared" si="54"/>
        <v>1.16619037896906</v>
      </c>
      <c r="E134" s="6"/>
      <c r="F134" s="6">
        <f t="shared" si="55"/>
        <v>0.610223082260981</v>
      </c>
      <c r="G134" s="6">
        <f t="shared" si="56"/>
        <v>1.0170384704349684</v>
      </c>
      <c r="H134" s="6">
        <f t="shared" si="57"/>
        <v>1.186060479262669</v>
      </c>
      <c r="J134">
        <f t="shared" si="46"/>
        <v>-0.6</v>
      </c>
      <c r="K134">
        <f t="shared" si="47"/>
        <v>1</v>
      </c>
      <c r="L134" s="6">
        <f t="shared" si="30"/>
        <v>-0.610223082260981</v>
      </c>
      <c r="M134" s="6">
        <f t="shared" si="31"/>
        <v>1.0170384704349684</v>
      </c>
      <c r="O134">
        <f t="shared" si="32"/>
        <v>-0.6</v>
      </c>
      <c r="P134">
        <f t="shared" si="33"/>
        <v>-1</v>
      </c>
      <c r="Q134" s="6">
        <f t="shared" si="34"/>
        <v>0.610223082260981</v>
      </c>
      <c r="R134" s="6">
        <f t="shared" si="35"/>
        <v>-0.610223082260981</v>
      </c>
    </row>
    <row r="135" spans="1:18" ht="12.75">
      <c r="A135" s="6">
        <f t="shared" si="53"/>
        <v>0.960070362405688</v>
      </c>
      <c r="B135">
        <v>0.7</v>
      </c>
      <c r="C135">
        <v>1</v>
      </c>
      <c r="D135" s="6">
        <f t="shared" si="54"/>
        <v>1.2206555615733703</v>
      </c>
      <c r="E135" s="6"/>
      <c r="F135" s="6">
        <f t="shared" si="55"/>
        <v>0.7154015767885051</v>
      </c>
      <c r="G135" s="6">
        <f t="shared" si="56"/>
        <v>1.0220022525550074</v>
      </c>
      <c r="H135" s="6">
        <f t="shared" si="57"/>
        <v>1.247512733521782</v>
      </c>
      <c r="J135">
        <f t="shared" si="46"/>
        <v>-0.7</v>
      </c>
      <c r="K135">
        <f t="shared" si="47"/>
        <v>1</v>
      </c>
      <c r="L135" s="6">
        <f t="shared" si="30"/>
        <v>-0.7154015767885051</v>
      </c>
      <c r="M135" s="6">
        <f t="shared" si="31"/>
        <v>1.0220022525550074</v>
      </c>
      <c r="O135">
        <f t="shared" si="32"/>
        <v>-0.7</v>
      </c>
      <c r="P135">
        <f t="shared" si="33"/>
        <v>-1</v>
      </c>
      <c r="Q135" s="6">
        <f t="shared" si="34"/>
        <v>0.7154015767885051</v>
      </c>
      <c r="R135" s="6">
        <f t="shared" si="35"/>
        <v>-0.7154015767885051</v>
      </c>
    </row>
    <row r="136" spans="1:18" ht="12.75">
      <c r="A136" s="6">
        <f t="shared" si="53"/>
        <v>0.8960553845713439</v>
      </c>
      <c r="B136">
        <v>0.8</v>
      </c>
      <c r="C136">
        <v>1</v>
      </c>
      <c r="D136" s="6">
        <f t="shared" si="54"/>
        <v>1.2806248474865698</v>
      </c>
      <c r="E136" s="6"/>
      <c r="F136" s="6">
        <f t="shared" si="55"/>
        <v>0.8216445938018543</v>
      </c>
      <c r="G136" s="6">
        <f t="shared" si="56"/>
        <v>1.0270557422523177</v>
      </c>
      <c r="H136" s="6">
        <f t="shared" si="57"/>
        <v>1.3152731032820801</v>
      </c>
      <c r="J136">
        <f t="shared" si="46"/>
        <v>-0.8</v>
      </c>
      <c r="K136">
        <f t="shared" si="47"/>
        <v>1</v>
      </c>
      <c r="L136" s="6">
        <f t="shared" si="30"/>
        <v>-0.8216445938018543</v>
      </c>
      <c r="M136" s="6">
        <f t="shared" si="31"/>
        <v>1.0270557422523177</v>
      </c>
      <c r="O136">
        <f t="shared" si="32"/>
        <v>-0.8</v>
      </c>
      <c r="P136">
        <f t="shared" si="33"/>
        <v>-1</v>
      </c>
      <c r="Q136" s="6">
        <f t="shared" si="34"/>
        <v>0.8216445938018543</v>
      </c>
      <c r="R136" s="6">
        <f t="shared" si="35"/>
        <v>-0.8216445938018543</v>
      </c>
    </row>
    <row r="137" spans="1:18" ht="12.75">
      <c r="A137" s="6"/>
      <c r="D137" s="6"/>
      <c r="E137" s="6"/>
      <c r="F137" s="6"/>
      <c r="G137" s="6"/>
      <c r="H137" s="6"/>
      <c r="L137" s="6"/>
      <c r="M137" s="6"/>
      <c r="Q137" s="6"/>
      <c r="R137" s="6"/>
    </row>
    <row r="138" spans="1:18" ht="12.75">
      <c r="A138" s="6">
        <f t="shared" si="53"/>
        <v>0.7853981633974483</v>
      </c>
      <c r="B138">
        <v>1</v>
      </c>
      <c r="C138">
        <v>1</v>
      </c>
      <c r="D138" s="6">
        <f t="shared" si="54"/>
        <v>1.4142135623730951</v>
      </c>
      <c r="E138" s="6"/>
      <c r="F138" s="6">
        <f t="shared" si="55"/>
        <v>1.0365685424949238</v>
      </c>
      <c r="G138" s="6">
        <f t="shared" si="56"/>
        <v>1.0365685424949238</v>
      </c>
      <c r="H138" s="6">
        <f t="shared" si="57"/>
        <v>1.4659292911256332</v>
      </c>
      <c r="J138">
        <f t="shared" si="46"/>
        <v>-1</v>
      </c>
      <c r="K138">
        <f t="shared" si="47"/>
        <v>1</v>
      </c>
      <c r="L138" s="6">
        <f t="shared" si="30"/>
        <v>-1.0365685424949238</v>
      </c>
      <c r="M138" s="6">
        <f t="shared" si="31"/>
        <v>1.0365685424949238</v>
      </c>
      <c r="O138">
        <f t="shared" si="32"/>
        <v>-1</v>
      </c>
      <c r="P138">
        <f t="shared" si="33"/>
        <v>-1</v>
      </c>
      <c r="Q138" s="6">
        <f t="shared" si="34"/>
        <v>1.0365685424949238</v>
      </c>
      <c r="R138" s="6">
        <f t="shared" si="35"/>
        <v>-1.0365685424949238</v>
      </c>
    </row>
    <row r="139" spans="1:18" ht="12.75">
      <c r="A139" s="6"/>
      <c r="D139" s="6"/>
      <c r="E139" s="6"/>
      <c r="F139" s="6"/>
      <c r="G139" s="6"/>
      <c r="H139" s="6"/>
      <c r="L139" s="6">
        <f t="shared" si="30"/>
        <v>0</v>
      </c>
      <c r="M139" s="6"/>
      <c r="O139">
        <f t="shared" si="32"/>
        <v>0</v>
      </c>
      <c r="P139">
        <f t="shared" si="33"/>
        <v>0</v>
      </c>
      <c r="Q139" s="6">
        <f t="shared" si="34"/>
        <v>0</v>
      </c>
      <c r="R139" s="6">
        <f t="shared" si="35"/>
        <v>0</v>
      </c>
    </row>
    <row r="140" spans="1:18" ht="12.75">
      <c r="A140" s="6">
        <f aca="true" t="shared" si="58" ref="A140:A150">ATAN(C140/B140)</f>
        <v>1.5699963269655632</v>
      </c>
      <c r="B140">
        <v>0.001</v>
      </c>
      <c r="C140">
        <v>1.25</v>
      </c>
      <c r="D140" s="6">
        <f aca="true" t="shared" si="59" ref="D140:D150">SQRT(B140^2+C140^2)</f>
        <v>1.250000399999936</v>
      </c>
      <c r="E140" s="6"/>
      <c r="F140" s="6">
        <f aca="true" t="shared" si="60" ref="F140:F150">H140*COS(A140)+C$7</f>
        <v>0.001024531283749962</v>
      </c>
      <c r="G140" s="6">
        <f aca="true" t="shared" si="61" ref="G140:G150">H140*SIN(A140)+C$8</f>
        <v>1.280664104687481</v>
      </c>
      <c r="H140" s="6">
        <f aca="true" t="shared" si="62" ref="H140:H150">($B$11*D140^3+$B$12*D140^2+$B$13*D140+$B$14)*D140</f>
        <v>1.280664514499929</v>
      </c>
      <c r="J140">
        <f t="shared" si="46"/>
        <v>-0.001</v>
      </c>
      <c r="K140">
        <f t="shared" si="47"/>
        <v>1.25</v>
      </c>
      <c r="L140" s="6">
        <f t="shared" si="30"/>
        <v>-0.001024531283749962</v>
      </c>
      <c r="M140" s="6">
        <f t="shared" si="31"/>
        <v>1.280664104687481</v>
      </c>
      <c r="O140">
        <f t="shared" si="32"/>
        <v>-0.001</v>
      </c>
      <c r="P140">
        <f t="shared" si="33"/>
        <v>-1.25</v>
      </c>
      <c r="Q140" s="6">
        <f t="shared" si="34"/>
        <v>0.001024531283749962</v>
      </c>
      <c r="R140" s="6">
        <f t="shared" si="35"/>
        <v>-0.001024531283749962</v>
      </c>
    </row>
    <row r="141" spans="1:18" ht="12.75">
      <c r="A141" s="6">
        <f t="shared" si="58"/>
        <v>1.4909663410826592</v>
      </c>
      <c r="B141">
        <v>0.1</v>
      </c>
      <c r="C141">
        <v>1.25</v>
      </c>
      <c r="D141" s="6">
        <f t="shared" si="59"/>
        <v>1.2539936203984452</v>
      </c>
      <c r="E141" s="6"/>
      <c r="F141" s="6">
        <f t="shared" si="60"/>
        <v>0.10248672129975488</v>
      </c>
      <c r="G141" s="6">
        <f t="shared" si="61"/>
        <v>1.2810840162469348</v>
      </c>
      <c r="H141" s="6">
        <f t="shared" si="62"/>
        <v>1.2851769468544596</v>
      </c>
      <c r="J141">
        <f t="shared" si="46"/>
        <v>-0.1</v>
      </c>
      <c r="K141">
        <f t="shared" si="47"/>
        <v>1.25</v>
      </c>
      <c r="L141" s="6">
        <f t="shared" si="30"/>
        <v>-0.10248672129975488</v>
      </c>
      <c r="M141" s="6">
        <f t="shared" si="31"/>
        <v>1.2810840162469348</v>
      </c>
      <c r="O141">
        <f t="shared" si="32"/>
        <v>-0.1</v>
      </c>
      <c r="P141">
        <f t="shared" si="33"/>
        <v>-1.25</v>
      </c>
      <c r="Q141" s="6">
        <f t="shared" si="34"/>
        <v>0.10248672129975488</v>
      </c>
      <c r="R141" s="6">
        <f t="shared" si="35"/>
        <v>-0.10248672129975488</v>
      </c>
    </row>
    <row r="142" spans="1:18" ht="12.75">
      <c r="A142" s="6">
        <f t="shared" si="58"/>
        <v>1.4121410646084953</v>
      </c>
      <c r="B142">
        <v>0.2</v>
      </c>
      <c r="C142">
        <v>1.25</v>
      </c>
      <c r="D142" s="6">
        <f t="shared" si="59"/>
        <v>1.2658988901172163</v>
      </c>
      <c r="E142" s="6"/>
      <c r="F142" s="6">
        <f t="shared" si="60"/>
        <v>0.20517135997386715</v>
      </c>
      <c r="G142" s="6">
        <f t="shared" si="61"/>
        <v>1.2823209998366705</v>
      </c>
      <c r="H142" s="6">
        <f t="shared" si="62"/>
        <v>1.2986309843737922</v>
      </c>
      <c r="J142">
        <f t="shared" si="46"/>
        <v>-0.2</v>
      </c>
      <c r="K142">
        <f t="shared" si="47"/>
        <v>1.25</v>
      </c>
      <c r="L142" s="6">
        <f t="shared" si="30"/>
        <v>-0.20517135997386715</v>
      </c>
      <c r="M142" s="6">
        <f t="shared" si="31"/>
        <v>1.2823209998366705</v>
      </c>
      <c r="O142">
        <f t="shared" si="32"/>
        <v>-0.2</v>
      </c>
      <c r="P142">
        <f t="shared" si="33"/>
        <v>-1.25</v>
      </c>
      <c r="Q142" s="6">
        <f t="shared" si="34"/>
        <v>0.20517135997386715</v>
      </c>
      <c r="R142" s="6">
        <f t="shared" si="35"/>
        <v>-0.20517135997386715</v>
      </c>
    </row>
    <row r="143" spans="1:18" ht="12.75">
      <c r="A143" s="6">
        <f t="shared" si="58"/>
        <v>1.3352513460740334</v>
      </c>
      <c r="B143">
        <v>0.3</v>
      </c>
      <c r="C143">
        <v>1.25</v>
      </c>
      <c r="D143" s="6">
        <f t="shared" si="59"/>
        <v>1.285496013218244</v>
      </c>
      <c r="E143" s="6"/>
      <c r="F143" s="6">
        <f t="shared" si="60"/>
        <v>0.3082338409399588</v>
      </c>
      <c r="G143" s="6">
        <f t="shared" si="61"/>
        <v>1.2843076705831622</v>
      </c>
      <c r="H143" s="6">
        <f t="shared" si="62"/>
        <v>1.320777912224212</v>
      </c>
      <c r="J143">
        <f t="shared" si="46"/>
        <v>-0.3</v>
      </c>
      <c r="K143">
        <f t="shared" si="47"/>
        <v>1.25</v>
      </c>
      <c r="L143" s="6">
        <f t="shared" si="30"/>
        <v>-0.3082338409399588</v>
      </c>
      <c r="M143" s="6">
        <f t="shared" si="31"/>
        <v>1.2843076705831622</v>
      </c>
      <c r="O143">
        <f t="shared" si="32"/>
        <v>-0.3</v>
      </c>
      <c r="P143">
        <f t="shared" si="33"/>
        <v>-1.25</v>
      </c>
      <c r="Q143" s="6">
        <f t="shared" si="34"/>
        <v>0.3082338409399588</v>
      </c>
      <c r="R143" s="6">
        <f t="shared" si="35"/>
        <v>-0.3082338409399588</v>
      </c>
    </row>
    <row r="144" spans="1:18" ht="12.75">
      <c r="A144" s="6">
        <f t="shared" si="58"/>
        <v>1.2610933822524404</v>
      </c>
      <c r="B144">
        <v>0.4</v>
      </c>
      <c r="C144">
        <v>1.25</v>
      </c>
      <c r="D144" s="6">
        <f t="shared" si="59"/>
        <v>1.3124404748406688</v>
      </c>
      <c r="E144" s="6"/>
      <c r="F144" s="6">
        <f t="shared" si="60"/>
        <v>0.4118194743786702</v>
      </c>
      <c r="G144" s="6">
        <f t="shared" si="61"/>
        <v>1.2869358574333445</v>
      </c>
      <c r="H144" s="6">
        <f t="shared" si="62"/>
        <v>1.3512213662554413</v>
      </c>
      <c r="J144">
        <f t="shared" si="46"/>
        <v>-0.4</v>
      </c>
      <c r="K144">
        <f t="shared" si="47"/>
        <v>1.25</v>
      </c>
      <c r="L144" s="6">
        <f t="shared" si="30"/>
        <v>-0.4118194743786702</v>
      </c>
      <c r="M144" s="6">
        <f t="shared" si="31"/>
        <v>1.2869358574333445</v>
      </c>
      <c r="O144">
        <f t="shared" si="32"/>
        <v>-0.4</v>
      </c>
      <c r="P144">
        <f t="shared" si="33"/>
        <v>-1.25</v>
      </c>
      <c r="Q144" s="6">
        <f t="shared" si="34"/>
        <v>0.4118194743786702</v>
      </c>
      <c r="R144" s="6">
        <f t="shared" si="35"/>
        <v>-0.4118194743786702</v>
      </c>
    </row>
    <row r="145" spans="1:18" ht="12.75">
      <c r="A145" s="6">
        <f t="shared" si="58"/>
        <v>1.1902899496825317</v>
      </c>
      <c r="B145">
        <v>0.5</v>
      </c>
      <c r="C145">
        <v>1.25</v>
      </c>
      <c r="D145" s="6">
        <f t="shared" si="59"/>
        <v>1.346291201783626</v>
      </c>
      <c r="E145" s="6"/>
      <c r="F145" s="6">
        <f t="shared" si="60"/>
        <v>0.516024768040689</v>
      </c>
      <c r="G145" s="6">
        <f t="shared" si="61"/>
        <v>1.2900619201017223</v>
      </c>
      <c r="H145" s="6">
        <f t="shared" si="62"/>
        <v>1.3894392102312318</v>
      </c>
      <c r="J145">
        <f t="shared" si="46"/>
        <v>-0.5</v>
      </c>
      <c r="K145">
        <f t="shared" si="47"/>
        <v>1.25</v>
      </c>
      <c r="L145" s="6">
        <f t="shared" si="30"/>
        <v>-0.516024768040689</v>
      </c>
      <c r="M145" s="6">
        <f t="shared" si="31"/>
        <v>1.2900619201017223</v>
      </c>
      <c r="O145">
        <f t="shared" si="32"/>
        <v>-0.5</v>
      </c>
      <c r="P145">
        <f t="shared" si="33"/>
        <v>-1.25</v>
      </c>
      <c r="Q145" s="6">
        <f t="shared" si="34"/>
        <v>0.516024768040689</v>
      </c>
      <c r="R145" s="6">
        <f t="shared" si="35"/>
        <v>-0.516024768040689</v>
      </c>
    </row>
    <row r="146" spans="1:18" ht="12.75">
      <c r="A146" s="6">
        <f t="shared" si="58"/>
        <v>1.1232763516377269</v>
      </c>
      <c r="B146">
        <v>0.6</v>
      </c>
      <c r="C146">
        <v>1.25</v>
      </c>
      <c r="D146" s="6">
        <f t="shared" si="59"/>
        <v>1.3865424623862046</v>
      </c>
      <c r="E146" s="6"/>
      <c r="F146" s="6">
        <f t="shared" si="60"/>
        <v>0.6208862458322975</v>
      </c>
      <c r="G146" s="6">
        <f t="shared" si="61"/>
        <v>1.2935130121506202</v>
      </c>
      <c r="H146" s="6">
        <f t="shared" si="62"/>
        <v>1.434808573596734</v>
      </c>
      <c r="J146">
        <f t="shared" si="46"/>
        <v>-0.6</v>
      </c>
      <c r="K146">
        <f t="shared" si="47"/>
        <v>1.25</v>
      </c>
      <c r="L146" s="6">
        <f t="shared" si="30"/>
        <v>-0.6208862458322975</v>
      </c>
      <c r="M146" s="6">
        <f t="shared" si="31"/>
        <v>1.2935130121506202</v>
      </c>
      <c r="O146">
        <f t="shared" si="32"/>
        <v>-0.6</v>
      </c>
      <c r="P146">
        <f t="shared" si="33"/>
        <v>-1.25</v>
      </c>
      <c r="Q146" s="6">
        <f t="shared" si="34"/>
        <v>0.6208862458322975</v>
      </c>
      <c r="R146" s="6">
        <f t="shared" si="35"/>
        <v>-0.6208862458322975</v>
      </c>
    </row>
    <row r="147" spans="1:18" ht="12.75">
      <c r="A147" s="6">
        <f t="shared" si="58"/>
        <v>1.0603080048781208</v>
      </c>
      <c r="B147">
        <v>0.7</v>
      </c>
      <c r="C147">
        <v>1.25</v>
      </c>
      <c r="D147" s="6">
        <f t="shared" si="59"/>
        <v>1.4326548781894402</v>
      </c>
      <c r="E147" s="6"/>
      <c r="F147" s="6">
        <f t="shared" si="60"/>
        <v>0.7263723345861004</v>
      </c>
      <c r="G147" s="6">
        <f t="shared" si="61"/>
        <v>1.2970934546180364</v>
      </c>
      <c r="H147" s="6">
        <f t="shared" si="62"/>
        <v>1.4866298121808985</v>
      </c>
      <c r="J147">
        <f t="shared" si="46"/>
        <v>-0.7</v>
      </c>
      <c r="K147">
        <f t="shared" si="47"/>
        <v>1.25</v>
      </c>
      <c r="L147" s="6">
        <f t="shared" si="30"/>
        <v>-0.7263723345861004</v>
      </c>
      <c r="M147" s="6">
        <f t="shared" si="31"/>
        <v>1.2970934546180364</v>
      </c>
      <c r="O147">
        <f t="shared" si="32"/>
        <v>-0.7</v>
      </c>
      <c r="P147">
        <f t="shared" si="33"/>
        <v>-1.25</v>
      </c>
      <c r="Q147" s="6">
        <f t="shared" si="34"/>
        <v>0.7263723345861004</v>
      </c>
      <c r="R147" s="6">
        <f t="shared" si="35"/>
        <v>-0.7263723345861004</v>
      </c>
    </row>
    <row r="148" spans="1:18" ht="12.75">
      <c r="A148" s="6">
        <f t="shared" si="58"/>
        <v>1.0014831356942346</v>
      </c>
      <c r="B148">
        <v>0.8</v>
      </c>
      <c r="C148">
        <v>1.25</v>
      </c>
      <c r="D148" s="6">
        <f t="shared" si="59"/>
        <v>1.484082207965583</v>
      </c>
      <c r="E148" s="6"/>
      <c r="F148" s="6">
        <f t="shared" si="60"/>
        <v>0.832377991124186</v>
      </c>
      <c r="G148" s="6">
        <f t="shared" si="61"/>
        <v>1.3005906111315404</v>
      </c>
      <c r="H148" s="6">
        <f t="shared" si="62"/>
        <v>1.544146708661923</v>
      </c>
      <c r="J148">
        <f t="shared" si="46"/>
        <v>-0.8</v>
      </c>
      <c r="K148">
        <f t="shared" si="47"/>
        <v>1.25</v>
      </c>
      <c r="L148" s="6">
        <f t="shared" si="30"/>
        <v>-0.832377991124186</v>
      </c>
      <c r="M148" s="6">
        <f t="shared" si="31"/>
        <v>1.3005906111315404</v>
      </c>
      <c r="O148">
        <f t="shared" si="32"/>
        <v>-0.8</v>
      </c>
      <c r="P148">
        <f t="shared" si="33"/>
        <v>-1.25</v>
      </c>
      <c r="Q148" s="6">
        <f t="shared" si="34"/>
        <v>0.832377991124186</v>
      </c>
      <c r="R148" s="6">
        <f t="shared" si="35"/>
        <v>-0.832377991124186</v>
      </c>
    </row>
    <row r="149" spans="1:18" ht="12.75">
      <c r="A149" s="6"/>
      <c r="D149" s="6"/>
      <c r="E149" s="6"/>
      <c r="F149" s="6"/>
      <c r="G149" s="6"/>
      <c r="H149" s="6"/>
      <c r="L149" s="6"/>
      <c r="M149" s="6"/>
      <c r="Q149" s="6"/>
      <c r="R149" s="6"/>
    </row>
    <row r="150" spans="1:18" ht="12.75">
      <c r="A150" s="6">
        <f t="shared" si="58"/>
        <v>0.8960553845713439</v>
      </c>
      <c r="B150">
        <v>1</v>
      </c>
      <c r="C150">
        <v>1.25</v>
      </c>
      <c r="D150" s="6">
        <f t="shared" si="59"/>
        <v>1.6007810593582121</v>
      </c>
      <c r="E150" s="6"/>
      <c r="F150" s="6">
        <f t="shared" si="60"/>
        <v>1.0451430619976587</v>
      </c>
      <c r="G150" s="6">
        <f t="shared" si="61"/>
        <v>1.3064288274970732</v>
      </c>
      <c r="H150" s="6">
        <f t="shared" si="62"/>
        <v>1.6730452179654978</v>
      </c>
      <c r="J150">
        <f t="shared" si="46"/>
        <v>-1</v>
      </c>
      <c r="K150">
        <f t="shared" si="47"/>
        <v>1.25</v>
      </c>
      <c r="L150" s="6">
        <f t="shared" si="30"/>
        <v>-1.0451430619976587</v>
      </c>
      <c r="M150" s="6">
        <f t="shared" si="31"/>
        <v>1.3064288274970732</v>
      </c>
      <c r="O150">
        <f t="shared" si="32"/>
        <v>-1</v>
      </c>
      <c r="P150">
        <f t="shared" si="33"/>
        <v>-1.25</v>
      </c>
      <c r="Q150" s="6">
        <f t="shared" si="34"/>
        <v>1.0451430619976587</v>
      </c>
      <c r="R150" s="6">
        <f t="shared" si="35"/>
        <v>-1.0451430619976587</v>
      </c>
    </row>
    <row r="151" spans="1:18" ht="12.75">
      <c r="A151" s="6"/>
      <c r="D151" s="6"/>
      <c r="E151" s="6"/>
      <c r="F151" s="6"/>
      <c r="G151" s="6"/>
      <c r="H151" s="6"/>
      <c r="L151" s="6">
        <f t="shared" si="30"/>
        <v>0</v>
      </c>
      <c r="M151" s="6"/>
      <c r="O151">
        <f t="shared" si="32"/>
        <v>0</v>
      </c>
      <c r="P151">
        <f t="shared" si="33"/>
        <v>0</v>
      </c>
      <c r="Q151" s="6">
        <f t="shared" si="34"/>
        <v>0</v>
      </c>
      <c r="R151" s="6">
        <f t="shared" si="35"/>
        <v>0</v>
      </c>
    </row>
    <row r="152" spans="1:18" ht="12.75">
      <c r="A152" s="6">
        <f aca="true" t="shared" si="63" ref="A152:A162">ATAN(C152/B152)</f>
        <v>1.5701296602269954</v>
      </c>
      <c r="B152">
        <v>0.001</v>
      </c>
      <c r="C152">
        <v>1.5</v>
      </c>
      <c r="D152" s="6">
        <f aca="true" t="shared" si="64" ref="D152:D162">SQRT(B152^2+C152^2)</f>
        <v>1.5000003333332963</v>
      </c>
      <c r="E152" s="6"/>
      <c r="F152" s="6">
        <f aca="true" t="shared" si="65" ref="F152:F162">H152*COS(A152)+C$7</f>
        <v>0.0010412500158332493</v>
      </c>
      <c r="G152" s="6">
        <f aca="true" t="shared" si="66" ref="G152:G162">H152*SIN(A152)+C$8</f>
        <v>1.5618750237499832</v>
      </c>
      <c r="H152" s="6">
        <f aca="true" t="shared" si="67" ref="H152:H162">($B$11*D152^3+$B$12*D152^2+$B$13*D152+$B$14)*D152</f>
        <v>1.5618753708332833</v>
      </c>
      <c r="J152">
        <f t="shared" si="46"/>
        <v>-0.001</v>
      </c>
      <c r="K152">
        <f t="shared" si="47"/>
        <v>1.5</v>
      </c>
      <c r="L152" s="6">
        <f aca="true" t="shared" si="68" ref="L152:L162">-F152+2*C$7</f>
        <v>-0.0010412500158332493</v>
      </c>
      <c r="M152" s="6">
        <f aca="true" t="shared" si="69" ref="M152:M162">G152</f>
        <v>1.5618750237499832</v>
      </c>
      <c r="O152">
        <f aca="true" t="shared" si="70" ref="O152:O162">-B152</f>
        <v>-0.001</v>
      </c>
      <c r="P152">
        <f aca="true" t="shared" si="71" ref="P152:P162">-C152</f>
        <v>-1.5</v>
      </c>
      <c r="Q152" s="6">
        <f aca="true" t="shared" si="72" ref="Q152:Q162">F152</f>
        <v>0.0010412500158332493</v>
      </c>
      <c r="R152" s="6">
        <f aca="true" t="shared" si="73" ref="R152:R162">L152</f>
        <v>-0.0010412500158332493</v>
      </c>
    </row>
    <row r="153" spans="1:18" ht="12.75">
      <c r="A153" s="6">
        <f t="shared" si="63"/>
        <v>1.5042281630190728</v>
      </c>
      <c r="B153">
        <v>0.1</v>
      </c>
      <c r="C153">
        <v>1.5</v>
      </c>
      <c r="D153" s="6">
        <f t="shared" si="64"/>
        <v>1.5033296378372907</v>
      </c>
      <c r="E153" s="6"/>
      <c r="F153" s="6">
        <f t="shared" si="65"/>
        <v>0.1041407214338361</v>
      </c>
      <c r="G153" s="6">
        <f t="shared" si="66"/>
        <v>1.562110821507541</v>
      </c>
      <c r="H153" s="6">
        <f t="shared" si="67"/>
        <v>1.5655783303724298</v>
      </c>
      <c r="J153">
        <f t="shared" si="46"/>
        <v>-0.1</v>
      </c>
      <c r="K153">
        <f t="shared" si="47"/>
        <v>1.5</v>
      </c>
      <c r="L153" s="6">
        <f t="shared" si="68"/>
        <v>-0.1041407214338361</v>
      </c>
      <c r="M153" s="6">
        <f t="shared" si="69"/>
        <v>1.562110821507541</v>
      </c>
      <c r="O153">
        <f t="shared" si="70"/>
        <v>-0.1</v>
      </c>
      <c r="P153">
        <f t="shared" si="71"/>
        <v>-1.5</v>
      </c>
      <c r="Q153" s="6">
        <f t="shared" si="72"/>
        <v>0.1041407214338361</v>
      </c>
      <c r="R153" s="6">
        <f t="shared" si="73"/>
        <v>-0.1041407214338361</v>
      </c>
    </row>
    <row r="154" spans="1:18" ht="12.75">
      <c r="A154" s="6">
        <f t="shared" si="63"/>
        <v>1.4382447944982226</v>
      </c>
      <c r="B154">
        <v>0.2</v>
      </c>
      <c r="C154">
        <v>1.5</v>
      </c>
      <c r="D154" s="6">
        <f t="shared" si="64"/>
        <v>1.5132745950421556</v>
      </c>
      <c r="E154" s="6"/>
      <c r="F154" s="6">
        <f t="shared" si="65"/>
        <v>0.2083730989649638</v>
      </c>
      <c r="G154" s="6">
        <f t="shared" si="66"/>
        <v>1.5627982422372289</v>
      </c>
      <c r="H154" s="6">
        <f t="shared" si="67"/>
        <v>1.5766285847694235</v>
      </c>
      <c r="J154">
        <f t="shared" si="46"/>
        <v>-0.2</v>
      </c>
      <c r="K154">
        <f t="shared" si="47"/>
        <v>1.5</v>
      </c>
      <c r="L154" s="6">
        <f t="shared" si="68"/>
        <v>-0.2083730989649638</v>
      </c>
      <c r="M154" s="6">
        <f t="shared" si="69"/>
        <v>1.5627982422372289</v>
      </c>
      <c r="O154">
        <f t="shared" si="70"/>
        <v>-0.2</v>
      </c>
      <c r="P154">
        <f t="shared" si="71"/>
        <v>-1.5</v>
      </c>
      <c r="Q154" s="6">
        <f t="shared" si="72"/>
        <v>0.2083730989649638</v>
      </c>
      <c r="R154" s="6">
        <f t="shared" si="73"/>
        <v>-0.2083730989649638</v>
      </c>
    </row>
    <row r="155" spans="1:18" ht="12.75">
      <c r="A155" s="6">
        <f t="shared" si="63"/>
        <v>1.373400766945016</v>
      </c>
      <c r="B155">
        <v>0.3</v>
      </c>
      <c r="C155">
        <v>1.5</v>
      </c>
      <c r="D155" s="6">
        <f t="shared" si="64"/>
        <v>1.5297058540778354</v>
      </c>
      <c r="E155" s="6"/>
      <c r="F155" s="6">
        <f t="shared" si="65"/>
        <v>0.3127755703354558</v>
      </c>
      <c r="G155" s="6">
        <f t="shared" si="66"/>
        <v>1.563877851677279</v>
      </c>
      <c r="H155" s="6">
        <f t="shared" si="67"/>
        <v>1.5948487365156019</v>
      </c>
      <c r="J155">
        <f t="shared" si="46"/>
        <v>-0.3</v>
      </c>
      <c r="K155">
        <f t="shared" si="47"/>
        <v>1.5</v>
      </c>
      <c r="L155" s="6">
        <f t="shared" si="68"/>
        <v>-0.3127755703354558</v>
      </c>
      <c r="M155" s="6">
        <f t="shared" si="69"/>
        <v>1.563877851677279</v>
      </c>
      <c r="O155">
        <f t="shared" si="70"/>
        <v>-0.3</v>
      </c>
      <c r="P155">
        <f t="shared" si="71"/>
        <v>-1.5</v>
      </c>
      <c r="Q155" s="6">
        <f t="shared" si="72"/>
        <v>0.3127755703354558</v>
      </c>
      <c r="R155" s="6">
        <f t="shared" si="73"/>
        <v>-0.3127755703354558</v>
      </c>
    </row>
    <row r="156" spans="1:18" ht="12.75">
      <c r="A156" s="6">
        <f t="shared" si="63"/>
        <v>1.3101939350475555</v>
      </c>
      <c r="B156">
        <v>0.4</v>
      </c>
      <c r="C156">
        <v>1.5</v>
      </c>
      <c r="D156" s="6">
        <f t="shared" si="64"/>
        <v>1.5524174696260025</v>
      </c>
      <c r="E156" s="6"/>
      <c r="F156" s="6">
        <f t="shared" si="65"/>
        <v>0.4174007855634563</v>
      </c>
      <c r="G156" s="6">
        <f t="shared" si="66"/>
        <v>1.5652529458629605</v>
      </c>
      <c r="H156" s="6">
        <f t="shared" si="67"/>
        <v>1.6199506783608155</v>
      </c>
      <c r="J156">
        <f t="shared" si="46"/>
        <v>-0.4</v>
      </c>
      <c r="K156">
        <f t="shared" si="47"/>
        <v>1.5</v>
      </c>
      <c r="L156" s="6">
        <f t="shared" si="68"/>
        <v>-0.4174007855634563</v>
      </c>
      <c r="M156" s="6">
        <f t="shared" si="69"/>
        <v>1.5652529458629605</v>
      </c>
      <c r="O156">
        <f t="shared" si="70"/>
        <v>-0.4</v>
      </c>
      <c r="P156">
        <f t="shared" si="71"/>
        <v>-1.5</v>
      </c>
      <c r="Q156" s="6">
        <f t="shared" si="72"/>
        <v>0.4174007855634563</v>
      </c>
      <c r="R156" s="6">
        <f t="shared" si="73"/>
        <v>-0.4174007855634563</v>
      </c>
    </row>
    <row r="157" spans="1:18" ht="12.75">
      <c r="A157" s="6">
        <f t="shared" si="63"/>
        <v>1.2490457723982544</v>
      </c>
      <c r="B157">
        <v>0.5</v>
      </c>
      <c r="C157">
        <v>1.5</v>
      </c>
      <c r="D157" s="6">
        <f t="shared" si="64"/>
        <v>1.5811388300841898</v>
      </c>
      <c r="E157" s="6"/>
      <c r="F157" s="6">
        <f t="shared" si="65"/>
        <v>0.5222642353760524</v>
      </c>
      <c r="G157" s="6">
        <f t="shared" si="66"/>
        <v>1.5667927061281572</v>
      </c>
      <c r="H157" s="6">
        <f t="shared" si="67"/>
        <v>1.6515445242346107</v>
      </c>
      <c r="J157">
        <f t="shared" si="46"/>
        <v>-0.5</v>
      </c>
      <c r="K157">
        <f t="shared" si="47"/>
        <v>1.5</v>
      </c>
      <c r="L157" s="6">
        <f t="shared" si="68"/>
        <v>-0.5222642353760524</v>
      </c>
      <c r="M157" s="6">
        <f t="shared" si="69"/>
        <v>1.5667927061281572</v>
      </c>
      <c r="O157">
        <f t="shared" si="70"/>
        <v>-0.5</v>
      </c>
      <c r="P157">
        <f t="shared" si="71"/>
        <v>-1.5</v>
      </c>
      <c r="Q157" s="6">
        <f t="shared" si="72"/>
        <v>0.5222642353760524</v>
      </c>
      <c r="R157" s="6">
        <f t="shared" si="73"/>
        <v>-0.5222642353760524</v>
      </c>
    </row>
    <row r="158" spans="1:18" ht="12.75">
      <c r="A158" s="6">
        <f t="shared" si="63"/>
        <v>1.1902899496825317</v>
      </c>
      <c r="B158">
        <v>0.6</v>
      </c>
      <c r="C158">
        <v>1.5</v>
      </c>
      <c r="D158" s="6">
        <f t="shared" si="64"/>
        <v>1.6155494421403511</v>
      </c>
      <c r="E158" s="6"/>
      <c r="F158" s="6">
        <f t="shared" si="65"/>
        <v>0.6273344537366675</v>
      </c>
      <c r="G158" s="6">
        <f t="shared" si="66"/>
        <v>1.5683361343416686</v>
      </c>
      <c r="H158" s="6">
        <f t="shared" si="67"/>
        <v>1.689149711282825</v>
      </c>
      <c r="J158">
        <f t="shared" si="46"/>
        <v>-0.6</v>
      </c>
      <c r="K158">
        <f t="shared" si="47"/>
        <v>1.5</v>
      </c>
      <c r="L158" s="6">
        <f t="shared" si="68"/>
        <v>-0.6273344537366675</v>
      </c>
      <c r="M158" s="6">
        <f t="shared" si="69"/>
        <v>1.5683361343416686</v>
      </c>
      <c r="O158">
        <f t="shared" si="70"/>
        <v>-0.6</v>
      </c>
      <c r="P158">
        <f t="shared" si="71"/>
        <v>-1.5</v>
      </c>
      <c r="Q158" s="6">
        <f t="shared" si="72"/>
        <v>0.6273344537366675</v>
      </c>
      <c r="R158" s="6">
        <f t="shared" si="73"/>
        <v>-0.6273344537366675</v>
      </c>
    </row>
    <row r="159" spans="1:18" ht="12.75">
      <c r="A159" s="6">
        <f t="shared" si="63"/>
        <v>1.1341691669813552</v>
      </c>
      <c r="B159">
        <v>0.7</v>
      </c>
      <c r="C159">
        <v>1.5</v>
      </c>
      <c r="D159" s="6">
        <f t="shared" si="64"/>
        <v>1.6552945357246849</v>
      </c>
      <c r="E159" s="6"/>
      <c r="F159" s="6">
        <f t="shared" si="65"/>
        <v>0.7325249699151298</v>
      </c>
      <c r="G159" s="6">
        <f t="shared" si="66"/>
        <v>1.569696364103849</v>
      </c>
      <c r="H159" s="6">
        <f t="shared" si="67"/>
        <v>1.7322065428320046</v>
      </c>
      <c r="J159">
        <f t="shared" si="46"/>
        <v>-0.7</v>
      </c>
      <c r="K159">
        <f t="shared" si="47"/>
        <v>1.5</v>
      </c>
      <c r="L159" s="6">
        <f t="shared" si="68"/>
        <v>-0.7325249699151298</v>
      </c>
      <c r="M159" s="6">
        <f t="shared" si="69"/>
        <v>1.569696364103849</v>
      </c>
      <c r="O159">
        <f t="shared" si="70"/>
        <v>-0.7</v>
      </c>
      <c r="P159">
        <f t="shared" si="71"/>
        <v>-1.5</v>
      </c>
      <c r="Q159" s="6">
        <f t="shared" si="72"/>
        <v>0.7325249699151298</v>
      </c>
      <c r="R159" s="6">
        <f t="shared" si="73"/>
        <v>-0.7325249699151298</v>
      </c>
    </row>
    <row r="160" spans="1:18" ht="12.75">
      <c r="A160" s="6">
        <f t="shared" si="63"/>
        <v>1.0808390005411683</v>
      </c>
      <c r="B160">
        <v>0.8</v>
      </c>
      <c r="C160">
        <v>1.5</v>
      </c>
      <c r="D160" s="6">
        <f t="shared" si="64"/>
        <v>1.7</v>
      </c>
      <c r="E160" s="6"/>
      <c r="F160" s="6">
        <f t="shared" si="65"/>
        <v>0.837688</v>
      </c>
      <c r="G160" s="6">
        <f t="shared" si="66"/>
        <v>1.570665</v>
      </c>
      <c r="H160" s="6">
        <f t="shared" si="67"/>
        <v>1.780087</v>
      </c>
      <c r="J160">
        <f t="shared" si="46"/>
        <v>-0.8</v>
      </c>
      <c r="K160">
        <f t="shared" si="47"/>
        <v>1.5</v>
      </c>
      <c r="L160" s="6">
        <f t="shared" si="68"/>
        <v>-0.837688</v>
      </c>
      <c r="M160" s="6">
        <f t="shared" si="69"/>
        <v>1.570665</v>
      </c>
      <c r="O160">
        <f t="shared" si="70"/>
        <v>-0.8</v>
      </c>
      <c r="P160">
        <f t="shared" si="71"/>
        <v>-1.5</v>
      </c>
      <c r="Q160" s="6">
        <f t="shared" si="72"/>
        <v>0.837688</v>
      </c>
      <c r="R160" s="6">
        <f t="shared" si="73"/>
        <v>-0.837688</v>
      </c>
    </row>
    <row r="161" spans="1:18" ht="12.75">
      <c r="A161" s="6">
        <f t="shared" si="63"/>
        <v>1.0303768265243125</v>
      </c>
      <c r="B161">
        <v>0.9</v>
      </c>
      <c r="C161">
        <v>1.5</v>
      </c>
      <c r="D161" s="6">
        <f t="shared" si="64"/>
        <v>1.7492855684535902</v>
      </c>
      <c r="E161" s="6"/>
      <c r="F161" s="6">
        <f t="shared" si="65"/>
        <v>0.9426097274951873</v>
      </c>
      <c r="G161" s="6">
        <f t="shared" si="66"/>
        <v>1.571016212491979</v>
      </c>
      <c r="H161" s="6">
        <f t="shared" si="67"/>
        <v>1.8321039922125586</v>
      </c>
      <c r="J161">
        <f t="shared" si="46"/>
        <v>-0.9</v>
      </c>
      <c r="K161">
        <f t="shared" si="47"/>
        <v>1.5</v>
      </c>
      <c r="L161" s="6">
        <f t="shared" si="68"/>
        <v>-0.9426097274951873</v>
      </c>
      <c r="M161" s="6">
        <f t="shared" si="69"/>
        <v>1.571016212491979</v>
      </c>
      <c r="O161">
        <f t="shared" si="70"/>
        <v>-0.9</v>
      </c>
      <c r="P161">
        <f t="shared" si="71"/>
        <v>-1.5</v>
      </c>
      <c r="Q161" s="6">
        <f t="shared" si="72"/>
        <v>0.9426097274951873</v>
      </c>
      <c r="R161" s="6">
        <f t="shared" si="73"/>
        <v>-0.9426097274951873</v>
      </c>
    </row>
    <row r="162" spans="1:18" ht="12.75">
      <c r="A162" s="6">
        <f t="shared" si="63"/>
        <v>0.982793723247329</v>
      </c>
      <c r="B162">
        <v>1</v>
      </c>
      <c r="C162">
        <v>1.5</v>
      </c>
      <c r="D162" s="6">
        <f t="shared" si="64"/>
        <v>1.8027756377319946</v>
      </c>
      <c r="E162" s="6"/>
      <c r="F162" s="6">
        <f t="shared" si="65"/>
        <v>1.04700693909433</v>
      </c>
      <c r="G162" s="6">
        <f t="shared" si="66"/>
        <v>1.570510408641495</v>
      </c>
      <c r="H162" s="6">
        <f t="shared" si="67"/>
        <v>1.8875186023356043</v>
      </c>
      <c r="J162">
        <f t="shared" si="46"/>
        <v>-1</v>
      </c>
      <c r="K162">
        <f t="shared" si="47"/>
        <v>1.5</v>
      </c>
      <c r="L162" s="6">
        <f t="shared" si="68"/>
        <v>-1.04700693909433</v>
      </c>
      <c r="M162" s="6">
        <f t="shared" si="69"/>
        <v>1.570510408641495</v>
      </c>
      <c r="O162">
        <f t="shared" si="70"/>
        <v>-1</v>
      </c>
      <c r="P162">
        <f t="shared" si="71"/>
        <v>-1.5</v>
      </c>
      <c r="Q162" s="6">
        <f t="shared" si="72"/>
        <v>1.04700693909433</v>
      </c>
      <c r="R162" s="6">
        <f t="shared" si="73"/>
        <v>-1.04700693909433</v>
      </c>
    </row>
  </sheetData>
  <mergeCells count="6">
    <mergeCell ref="O21:P21"/>
    <mergeCell ref="Q21:R21"/>
    <mergeCell ref="B21:D21"/>
    <mergeCell ref="F21:H21"/>
    <mergeCell ref="J21:K21"/>
    <mergeCell ref="L21:M21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IRMM-JRC GEEL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Reimer</dc:creator>
  <cp:keywords/>
  <dc:description/>
  <cp:lastModifiedBy>Peter Reimer</cp:lastModifiedBy>
  <dcterms:created xsi:type="dcterms:W3CDTF">2001-05-28T13:03:05Z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